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1001 Justicia Gratuita\2022\"/>
    </mc:Choice>
  </mc:AlternateContent>
  <xr:revisionPtr revIDLastSave="0" documentId="13_ncr:1_{C87035E4-78C3-40F8-BD4D-BF973207ADC7}" xr6:coauthVersionLast="47" xr6:coauthVersionMax="47" xr10:uidLastSave="{00000000-0000-0000-0000-000000000000}"/>
  <bookViews>
    <workbookView xWindow="-120" yWindow="-120" windowWidth="29040" windowHeight="15840" tabRatio="776" xr2:uid="{00000000-000D-0000-FFFF-FFFF00000000}"/>
  </bookViews>
  <sheets>
    <sheet name="Introduccion" sheetId="2" r:id="rId1"/>
    <sheet name="Fuente" sheetId="19" r:id="rId2"/>
    <sheet name="Presupuesto" sheetId="15" r:id="rId3"/>
    <sheet name="Resumen solicitudes" sheetId="51" r:id="rId4"/>
    <sheet name="Violencia de género" sheetId="47" r:id="rId5"/>
    <sheet name="Impugnaciones" sheetId="48" r:id="rId6"/>
    <sheet name="ANDALUCÍA" sheetId="90" r:id="rId7"/>
    <sheet name="Almería" sheetId="89" r:id="rId8"/>
    <sheet name="Cádiz" sheetId="88" r:id="rId9"/>
    <sheet name="Córdoba" sheetId="91" r:id="rId10"/>
    <sheet name="Granada" sheetId="92" r:id="rId11"/>
    <sheet name="Huelva" sheetId="93" r:id="rId12"/>
    <sheet name="Jaén" sheetId="94" r:id="rId13"/>
    <sheet name="Málaga" sheetId="95" r:id="rId14"/>
    <sheet name="Sevilla" sheetId="96" r:id="rId15"/>
    <sheet name="ARAGÓN" sheetId="97" r:id="rId16"/>
    <sheet name="Huesca" sheetId="99" r:id="rId17"/>
    <sheet name="Teruel" sheetId="100" r:id="rId18"/>
    <sheet name="Zaragoza" sheetId="98" r:id="rId19"/>
    <sheet name="ASTURIAS" sheetId="101" r:id="rId20"/>
    <sheet name="CANARIAS" sheetId="102" r:id="rId21"/>
    <sheet name="Gran Canaria" sheetId="103" r:id="rId22"/>
    <sheet name="Lanzarote" sheetId="128" r:id="rId23"/>
    <sheet name="Tenerife" sheetId="104" r:id="rId24"/>
    <sheet name="CANTABRIA" sheetId="105" r:id="rId25"/>
    <sheet name="CATALUÑA" sheetId="106" r:id="rId26"/>
    <sheet name="Barcelona" sheetId="111" r:id="rId27"/>
    <sheet name="Girona" sheetId="110" r:id="rId28"/>
    <sheet name="Lleida" sheetId="109" r:id="rId29"/>
    <sheet name="Tarragona" sheetId="108" r:id="rId30"/>
    <sheet name="Terres de l'Ebre" sheetId="107" r:id="rId31"/>
    <sheet name="C. VALENCIANA" sheetId="112" r:id="rId32"/>
    <sheet name="Alicante" sheetId="113" r:id="rId33"/>
    <sheet name="Castellón" sheetId="114" r:id="rId34"/>
    <sheet name="Valencia" sheetId="115" r:id="rId35"/>
    <sheet name="GALICIA" sheetId="116" r:id="rId36"/>
    <sheet name="A Coruña" sheetId="117" r:id="rId37"/>
    <sheet name="Lugo" sheetId="118" r:id="rId38"/>
    <sheet name="Ourense" sheetId="119" r:id="rId39"/>
    <sheet name="Pontevedra" sheetId="120" r:id="rId40"/>
    <sheet name="MADRID" sheetId="121" r:id="rId41"/>
    <sheet name="NAVARRA" sheetId="122" r:id="rId42"/>
    <sheet name="PAÍS VASCO" sheetId="123" r:id="rId43"/>
    <sheet name="Araba" sheetId="126" r:id="rId44"/>
    <sheet name="Bizkaia" sheetId="125" r:id="rId45"/>
    <sheet name="Guipuzkoa" sheetId="124" r:id="rId46"/>
    <sheet name="RIOJA" sheetId="127" r:id="rId47"/>
    <sheet name="Ámbito MINISTERIO" sheetId="129" r:id="rId4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8" l="1"/>
  <c r="E53" i="48"/>
  <c r="D53" i="48"/>
  <c r="C53" i="48"/>
  <c r="D56" i="47"/>
  <c r="C56" i="47"/>
  <c r="I57" i="51"/>
  <c r="H57" i="51"/>
  <c r="G57" i="51"/>
  <c r="F57" i="51"/>
  <c r="E57" i="51"/>
  <c r="D57" i="51"/>
  <c r="C57" i="51"/>
  <c r="D52" i="48"/>
  <c r="E52" i="48"/>
  <c r="F52" i="48"/>
  <c r="C52" i="48"/>
  <c r="D51" i="48"/>
  <c r="E51" i="48"/>
  <c r="F51" i="48"/>
  <c r="C51" i="48"/>
  <c r="D50" i="48"/>
  <c r="E50" i="48"/>
  <c r="F50" i="48"/>
  <c r="C50" i="48"/>
  <c r="C49" i="48"/>
  <c r="D49" i="48"/>
  <c r="E49" i="48"/>
  <c r="F49" i="48"/>
  <c r="D48" i="48"/>
  <c r="E48" i="48"/>
  <c r="F48" i="48"/>
  <c r="C48" i="48"/>
  <c r="D47" i="48"/>
  <c r="E47" i="48"/>
  <c r="F47" i="48"/>
  <c r="C47" i="48"/>
  <c r="D46" i="48"/>
  <c r="E46" i="48"/>
  <c r="F46" i="48"/>
  <c r="C46" i="48"/>
  <c r="D45" i="48"/>
  <c r="E45" i="48"/>
  <c r="F45" i="48"/>
  <c r="C45" i="48"/>
  <c r="D44" i="48"/>
  <c r="E44" i="48"/>
  <c r="F44" i="48"/>
  <c r="C44" i="48"/>
  <c r="D43" i="48"/>
  <c r="E43" i="48"/>
  <c r="F43" i="48"/>
  <c r="C43" i="48"/>
  <c r="D42" i="48"/>
  <c r="E42" i="48"/>
  <c r="F42" i="48"/>
  <c r="C42" i="48"/>
  <c r="D41" i="48"/>
  <c r="E41" i="48"/>
  <c r="F41" i="48"/>
  <c r="C41" i="48"/>
  <c r="D40" i="48"/>
  <c r="E40" i="48"/>
  <c r="F40" i="48"/>
  <c r="C40" i="48"/>
  <c r="D39" i="48"/>
  <c r="E39" i="48"/>
  <c r="F39" i="48"/>
  <c r="C39" i="48"/>
  <c r="D38" i="48"/>
  <c r="E38" i="48"/>
  <c r="F38" i="48"/>
  <c r="C38" i="48"/>
  <c r="D37" i="48"/>
  <c r="E37" i="48"/>
  <c r="F37" i="48"/>
  <c r="C37" i="48"/>
  <c r="D36" i="48"/>
  <c r="E36" i="48"/>
  <c r="F36" i="48"/>
  <c r="C36" i="48"/>
  <c r="D35" i="48"/>
  <c r="E35" i="48"/>
  <c r="F35" i="48"/>
  <c r="C35" i="48"/>
  <c r="D34" i="48"/>
  <c r="E34" i="48"/>
  <c r="F34" i="48"/>
  <c r="C34" i="48"/>
  <c r="D33" i="48"/>
  <c r="E33" i="48"/>
  <c r="F33" i="48"/>
  <c r="C33" i="48"/>
  <c r="D32" i="48"/>
  <c r="E32" i="48"/>
  <c r="F32" i="48"/>
  <c r="C32" i="48"/>
  <c r="D31" i="48"/>
  <c r="E31" i="48"/>
  <c r="F31" i="48"/>
  <c r="C31" i="48"/>
  <c r="D30" i="48"/>
  <c r="E30" i="48"/>
  <c r="F30" i="48"/>
  <c r="C30" i="48"/>
  <c r="D29" i="48"/>
  <c r="E29" i="48"/>
  <c r="F29" i="48"/>
  <c r="C29" i="48"/>
  <c r="D28" i="48"/>
  <c r="E28" i="48"/>
  <c r="F28" i="48"/>
  <c r="C28" i="48"/>
  <c r="D27" i="48"/>
  <c r="E27" i="48"/>
  <c r="F27" i="48"/>
  <c r="C27" i="48"/>
  <c r="D26" i="48"/>
  <c r="E26" i="48"/>
  <c r="F26" i="48"/>
  <c r="C26" i="48"/>
  <c r="D25" i="48"/>
  <c r="E25" i="48"/>
  <c r="F25" i="48"/>
  <c r="C25" i="48"/>
  <c r="D24" i="48"/>
  <c r="E24" i="48"/>
  <c r="F24" i="48"/>
  <c r="C24" i="48"/>
  <c r="D23" i="48"/>
  <c r="E23" i="48"/>
  <c r="F23" i="48"/>
  <c r="C23" i="48"/>
  <c r="D22" i="48"/>
  <c r="E22" i="48"/>
  <c r="F22" i="48"/>
  <c r="C22" i="48"/>
  <c r="D21" i="48"/>
  <c r="E21" i="48"/>
  <c r="F21" i="48"/>
  <c r="C21" i="48"/>
  <c r="D20" i="48"/>
  <c r="E20" i="48"/>
  <c r="F20" i="48"/>
  <c r="C20" i="48"/>
  <c r="D19" i="48"/>
  <c r="E19" i="48"/>
  <c r="F19" i="48"/>
  <c r="C19" i="48"/>
  <c r="D18" i="48"/>
  <c r="E18" i="48"/>
  <c r="F18" i="48"/>
  <c r="C18" i="48"/>
  <c r="D17" i="48"/>
  <c r="E17" i="48"/>
  <c r="F17" i="48"/>
  <c r="C17" i="48"/>
  <c r="D16" i="48"/>
  <c r="E16" i="48"/>
  <c r="F16" i="48"/>
  <c r="C16" i="48"/>
  <c r="D15" i="48"/>
  <c r="E15" i="48"/>
  <c r="F15" i="48"/>
  <c r="C15" i="48"/>
  <c r="D14" i="48"/>
  <c r="E14" i="48"/>
  <c r="F14" i="48"/>
  <c r="C14" i="48"/>
  <c r="D13" i="48"/>
  <c r="E13" i="48"/>
  <c r="F13" i="48"/>
  <c r="C13" i="48"/>
  <c r="D12" i="48"/>
  <c r="E12" i="48"/>
  <c r="F12" i="48"/>
  <c r="C12" i="48"/>
  <c r="D55" i="47"/>
  <c r="C55" i="47"/>
  <c r="D54" i="47"/>
  <c r="C54" i="47"/>
  <c r="D53" i="47"/>
  <c r="C53" i="47"/>
  <c r="D52" i="47"/>
  <c r="C52" i="47"/>
  <c r="D51" i="47"/>
  <c r="C51" i="47"/>
  <c r="D50" i="47"/>
  <c r="C50" i="47"/>
  <c r="D49" i="47"/>
  <c r="C49" i="47"/>
  <c r="D48" i="47"/>
  <c r="C48" i="47"/>
  <c r="D47" i="47"/>
  <c r="C47" i="47"/>
  <c r="D46" i="47"/>
  <c r="C46" i="47"/>
  <c r="D45" i="47"/>
  <c r="C45" i="47"/>
  <c r="D44" i="47"/>
  <c r="C44" i="47"/>
  <c r="D43" i="47"/>
  <c r="C43" i="47"/>
  <c r="D42" i="47"/>
  <c r="C42" i="47"/>
  <c r="D41" i="47"/>
  <c r="C41" i="47"/>
  <c r="D40" i="47"/>
  <c r="C40" i="47"/>
  <c r="D39" i="47"/>
  <c r="C39" i="47"/>
  <c r="D38" i="47"/>
  <c r="C38" i="47"/>
  <c r="D36" i="47"/>
  <c r="D37" i="47"/>
  <c r="C37" i="47"/>
  <c r="C36" i="47"/>
  <c r="D35" i="47"/>
  <c r="C35" i="47"/>
  <c r="D34" i="47"/>
  <c r="C34" i="47"/>
  <c r="D33" i="47"/>
  <c r="C33" i="47"/>
  <c r="D32" i="47"/>
  <c r="C32" i="47"/>
  <c r="D31" i="47"/>
  <c r="C31" i="47"/>
  <c r="D30" i="47"/>
  <c r="C30" i="47"/>
  <c r="D29" i="47"/>
  <c r="C29" i="47"/>
  <c r="D28" i="47"/>
  <c r="C28" i="47"/>
  <c r="D27" i="47"/>
  <c r="C27" i="47"/>
  <c r="D26" i="47"/>
  <c r="C25" i="47"/>
  <c r="C26" i="47"/>
  <c r="D25" i="47"/>
  <c r="D24" i="47"/>
  <c r="C24" i="47"/>
  <c r="D23" i="47"/>
  <c r="C23" i="47"/>
  <c r="D22" i="47"/>
  <c r="C22" i="47"/>
  <c r="D21" i="47"/>
  <c r="C21" i="47"/>
  <c r="D20" i="47"/>
  <c r="C20" i="47"/>
  <c r="D19" i="47"/>
  <c r="C19" i="47"/>
  <c r="D18" i="47"/>
  <c r="C18" i="47"/>
  <c r="D17" i="47"/>
  <c r="C17" i="47"/>
  <c r="D16" i="47"/>
  <c r="C16" i="47"/>
  <c r="D15" i="47"/>
  <c r="C15" i="47" l="1"/>
  <c r="D56" i="51"/>
  <c r="E56" i="51"/>
  <c r="F56" i="51"/>
  <c r="G56" i="51"/>
  <c r="H56" i="51"/>
  <c r="I56" i="51"/>
  <c r="C56" i="51"/>
  <c r="D55" i="51"/>
  <c r="E55" i="51"/>
  <c r="F55" i="51"/>
  <c r="G55" i="51"/>
  <c r="H55" i="51"/>
  <c r="I55" i="51"/>
  <c r="C55" i="51"/>
  <c r="D54" i="51"/>
  <c r="E54" i="51"/>
  <c r="F54" i="51"/>
  <c r="G54" i="51"/>
  <c r="H54" i="51"/>
  <c r="I54" i="51"/>
  <c r="C54" i="51"/>
  <c r="D53" i="51"/>
  <c r="E53" i="51"/>
  <c r="F53" i="51"/>
  <c r="G53" i="51"/>
  <c r="H53" i="51"/>
  <c r="I53" i="51"/>
  <c r="C53" i="51"/>
  <c r="D52" i="51"/>
  <c r="E52" i="51"/>
  <c r="F52" i="51"/>
  <c r="G52" i="51"/>
  <c r="H52" i="51"/>
  <c r="I52" i="51"/>
  <c r="C52" i="51"/>
  <c r="D51" i="51"/>
  <c r="E51" i="51"/>
  <c r="F51" i="51"/>
  <c r="G51" i="51"/>
  <c r="H51" i="51"/>
  <c r="I51" i="51"/>
  <c r="C51" i="51"/>
  <c r="D50" i="51"/>
  <c r="E50" i="51"/>
  <c r="F50" i="51"/>
  <c r="G50" i="51"/>
  <c r="H50" i="51"/>
  <c r="I50" i="51"/>
  <c r="C50" i="51"/>
  <c r="D49" i="51"/>
  <c r="E49" i="51"/>
  <c r="F49" i="51"/>
  <c r="G49" i="51"/>
  <c r="H49" i="51"/>
  <c r="I49" i="51"/>
  <c r="C49" i="51"/>
  <c r="D48" i="51"/>
  <c r="E48" i="51"/>
  <c r="F48" i="51"/>
  <c r="G48" i="51"/>
  <c r="H48" i="51"/>
  <c r="I48" i="51"/>
  <c r="C48" i="51"/>
  <c r="D47" i="51"/>
  <c r="E47" i="51"/>
  <c r="F47" i="51"/>
  <c r="G47" i="51"/>
  <c r="H47" i="51"/>
  <c r="I47" i="51"/>
  <c r="C47" i="51"/>
  <c r="D46" i="51"/>
  <c r="E46" i="51"/>
  <c r="F46" i="51"/>
  <c r="G46" i="51"/>
  <c r="H46" i="51"/>
  <c r="I46" i="51"/>
  <c r="C46" i="51"/>
  <c r="D45" i="51"/>
  <c r="E45" i="51"/>
  <c r="F45" i="51"/>
  <c r="G45" i="51"/>
  <c r="H45" i="51"/>
  <c r="I45" i="51"/>
  <c r="C45" i="51"/>
  <c r="D44" i="51"/>
  <c r="E44" i="51"/>
  <c r="F44" i="51"/>
  <c r="G44" i="51"/>
  <c r="H44" i="51"/>
  <c r="I44" i="51"/>
  <c r="C44" i="51"/>
  <c r="D43" i="51"/>
  <c r="E43" i="51"/>
  <c r="F43" i="51"/>
  <c r="G43" i="51"/>
  <c r="H43" i="51"/>
  <c r="I43" i="51"/>
  <c r="C43" i="51"/>
  <c r="D42" i="51"/>
  <c r="E42" i="51"/>
  <c r="F42" i="51"/>
  <c r="G42" i="51"/>
  <c r="H42" i="51"/>
  <c r="I42" i="51"/>
  <c r="C42" i="51"/>
  <c r="D41" i="51"/>
  <c r="E41" i="51"/>
  <c r="F41" i="51"/>
  <c r="G41" i="51"/>
  <c r="H41" i="51"/>
  <c r="I41" i="51"/>
  <c r="C41" i="51"/>
  <c r="D40" i="51"/>
  <c r="E40" i="51"/>
  <c r="F40" i="51"/>
  <c r="G40" i="51"/>
  <c r="H40" i="51"/>
  <c r="I40" i="51"/>
  <c r="C40" i="51"/>
  <c r="D39" i="51"/>
  <c r="E39" i="51"/>
  <c r="F39" i="51"/>
  <c r="G39" i="51"/>
  <c r="H39" i="51"/>
  <c r="I39" i="51"/>
  <c r="C39" i="51"/>
  <c r="D38" i="51"/>
  <c r="E38" i="51"/>
  <c r="F38" i="51"/>
  <c r="G38" i="51"/>
  <c r="H38" i="51"/>
  <c r="I38" i="51"/>
  <c r="C38" i="51"/>
  <c r="D37" i="51"/>
  <c r="E37" i="51"/>
  <c r="F37" i="51"/>
  <c r="G37" i="51"/>
  <c r="H37" i="51"/>
  <c r="I37" i="51"/>
  <c r="C37" i="51"/>
  <c r="D36" i="51"/>
  <c r="E36" i="51"/>
  <c r="F36" i="51"/>
  <c r="G36" i="51"/>
  <c r="H36" i="51"/>
  <c r="I36" i="51"/>
  <c r="C36" i="51"/>
  <c r="D35" i="51"/>
  <c r="E35" i="51"/>
  <c r="F35" i="51"/>
  <c r="G35" i="51"/>
  <c r="H35" i="51"/>
  <c r="I35" i="51"/>
  <c r="C35" i="51"/>
  <c r="D34" i="51"/>
  <c r="E34" i="51"/>
  <c r="F34" i="51"/>
  <c r="G34" i="51"/>
  <c r="H34" i="51"/>
  <c r="I34" i="51"/>
  <c r="C34" i="51"/>
  <c r="D32" i="51"/>
  <c r="E32" i="51"/>
  <c r="F32" i="51"/>
  <c r="G32" i="51"/>
  <c r="H32" i="51"/>
  <c r="I32" i="51"/>
  <c r="C32" i="51"/>
  <c r="D33" i="51"/>
  <c r="E33" i="51"/>
  <c r="F33" i="51"/>
  <c r="G33" i="51"/>
  <c r="H33" i="51"/>
  <c r="I33" i="51"/>
  <c r="C33" i="51"/>
  <c r="D31" i="51"/>
  <c r="E31" i="51"/>
  <c r="F31" i="51"/>
  <c r="G31" i="51"/>
  <c r="H31" i="51"/>
  <c r="I31" i="51"/>
  <c r="C31" i="51"/>
  <c r="D30" i="51"/>
  <c r="E30" i="51"/>
  <c r="F30" i="51"/>
  <c r="G30" i="51"/>
  <c r="H30" i="51"/>
  <c r="I30" i="51"/>
  <c r="C30" i="51"/>
  <c r="D29" i="51"/>
  <c r="E29" i="51"/>
  <c r="F29" i="51"/>
  <c r="G29" i="51"/>
  <c r="H29" i="51"/>
  <c r="I29" i="51"/>
  <c r="C29" i="51"/>
  <c r="D28" i="51"/>
  <c r="E28" i="51"/>
  <c r="F28" i="51"/>
  <c r="G28" i="51"/>
  <c r="H28" i="51"/>
  <c r="I28" i="51"/>
  <c r="C28" i="51"/>
  <c r="D27" i="51"/>
  <c r="E27" i="51"/>
  <c r="F27" i="51"/>
  <c r="G27" i="51"/>
  <c r="H27" i="51"/>
  <c r="I27" i="51"/>
  <c r="C27" i="51"/>
  <c r="D26" i="51"/>
  <c r="E26" i="51"/>
  <c r="F26" i="51"/>
  <c r="G26" i="51"/>
  <c r="H26" i="51"/>
  <c r="I26" i="51"/>
  <c r="C26" i="51"/>
  <c r="D25" i="51"/>
  <c r="E25" i="51"/>
  <c r="F25" i="51"/>
  <c r="G25" i="51"/>
  <c r="H25" i="51"/>
  <c r="I25" i="51"/>
  <c r="C25" i="51"/>
  <c r="D24" i="51"/>
  <c r="E24" i="51"/>
  <c r="F24" i="51"/>
  <c r="G24" i="51"/>
  <c r="H24" i="51"/>
  <c r="I24" i="51"/>
  <c r="C24" i="51"/>
  <c r="D23" i="51"/>
  <c r="E23" i="51"/>
  <c r="F23" i="51"/>
  <c r="G23" i="51"/>
  <c r="H23" i="51"/>
  <c r="I23" i="51"/>
  <c r="C23" i="51"/>
  <c r="D22" i="51"/>
  <c r="E22" i="51"/>
  <c r="F22" i="51"/>
  <c r="G22" i="51"/>
  <c r="H22" i="51"/>
  <c r="I22" i="51"/>
  <c r="C22" i="51"/>
  <c r="D21" i="51"/>
  <c r="E21" i="51"/>
  <c r="F21" i="51"/>
  <c r="G21" i="51"/>
  <c r="H21" i="51"/>
  <c r="I21" i="51"/>
  <c r="C21" i="51"/>
  <c r="D20" i="51"/>
  <c r="E20" i="51"/>
  <c r="F20" i="51"/>
  <c r="G20" i="51"/>
  <c r="H20" i="51"/>
  <c r="I20" i="51"/>
  <c r="C20" i="51"/>
  <c r="D19" i="51"/>
  <c r="E19" i="51"/>
  <c r="F19" i="51"/>
  <c r="G19" i="51"/>
  <c r="H19" i="51"/>
  <c r="I19" i="51"/>
  <c r="C19" i="51"/>
  <c r="D18" i="51"/>
  <c r="E18" i="51"/>
  <c r="F18" i="51"/>
  <c r="G18" i="51"/>
  <c r="H18" i="51"/>
  <c r="I18" i="51"/>
  <c r="C18" i="51"/>
  <c r="D17" i="51"/>
  <c r="E17" i="51"/>
  <c r="F17" i="51"/>
  <c r="G17" i="51"/>
  <c r="H17" i="51"/>
  <c r="I17" i="51"/>
  <c r="C17" i="51"/>
  <c r="D16" i="51"/>
  <c r="E16" i="51"/>
  <c r="F16" i="51"/>
  <c r="G16" i="51"/>
  <c r="H16" i="51"/>
  <c r="I16" i="51"/>
  <c r="C16" i="51"/>
  <c r="C33" i="123"/>
  <c r="D33" i="123"/>
  <c r="E33" i="123"/>
  <c r="B33" i="123"/>
  <c r="H26" i="123"/>
  <c r="H25" i="123"/>
  <c r="E18" i="123"/>
  <c r="F18" i="123"/>
  <c r="B18" i="123"/>
  <c r="H22" i="15"/>
  <c r="C33" i="116"/>
  <c r="D33" i="116"/>
  <c r="E33" i="116"/>
  <c r="B33" i="116"/>
  <c r="H26" i="116"/>
  <c r="H25" i="116"/>
  <c r="H29" i="116"/>
  <c r="H22" i="116"/>
  <c r="C18" i="116"/>
  <c r="D18" i="116"/>
  <c r="E18" i="116"/>
  <c r="F18" i="116"/>
  <c r="G18" i="116"/>
  <c r="H18" i="116"/>
  <c r="B18" i="116"/>
  <c r="G18" i="15" l="1"/>
  <c r="C33" i="97"/>
  <c r="D33" i="97"/>
  <c r="B33" i="97"/>
  <c r="H26" i="97"/>
  <c r="E18" i="97"/>
  <c r="F18" i="97"/>
  <c r="H18" i="97"/>
  <c r="B18" i="97"/>
</calcChain>
</file>

<file path=xl/sharedStrings.xml><?xml version="1.0" encoding="utf-8"?>
<sst xmlns="http://schemas.openxmlformats.org/spreadsheetml/2006/main" count="1462" uniqueCount="167">
  <si>
    <t>Denegadas tras tramitación</t>
  </si>
  <si>
    <t>Resueltas</t>
  </si>
  <si>
    <t>Pendientes</t>
  </si>
  <si>
    <t>Procedentes de colegios profesionales</t>
  </si>
  <si>
    <t>Para los casos en los que existe un pleito en trámite</t>
  </si>
  <si>
    <t>Nº resoluciones impugnadas</t>
  </si>
  <si>
    <t>Admitidas</t>
  </si>
  <si>
    <t>Remitidas al juzgado o tribunal para su resolución</t>
  </si>
  <si>
    <t>CATALUÑA</t>
  </si>
  <si>
    <t>ARAGÓN</t>
  </si>
  <si>
    <t>MADRID</t>
  </si>
  <si>
    <t>NAVARRA</t>
  </si>
  <si>
    <t>RIOJA</t>
  </si>
  <si>
    <t>ASTURIAS</t>
  </si>
  <si>
    <t>C. VALENCIANA</t>
  </si>
  <si>
    <t>GALICIA</t>
  </si>
  <si>
    <t>Coruña</t>
  </si>
  <si>
    <t>Lugo</t>
  </si>
  <si>
    <t>Ourense</t>
  </si>
  <si>
    <t>Pontevedra</t>
  </si>
  <si>
    <t>Alicante</t>
  </si>
  <si>
    <t>Valencia</t>
  </si>
  <si>
    <t>Castellón</t>
  </si>
  <si>
    <t>Araba</t>
  </si>
  <si>
    <t>Bizkaia</t>
  </si>
  <si>
    <t>Gipuzkoa</t>
  </si>
  <si>
    <t>A Coruña</t>
  </si>
  <si>
    <t>PAÍS VASCO</t>
  </si>
  <si>
    <t>Aragón</t>
  </si>
  <si>
    <t>Asturias</t>
  </si>
  <si>
    <t>Cataluña</t>
  </si>
  <si>
    <t>C. Valenciana</t>
  </si>
  <si>
    <t>Galicia</t>
  </si>
  <si>
    <t>Madrid</t>
  </si>
  <si>
    <t>Navarra</t>
  </si>
  <si>
    <t>Fuente</t>
  </si>
  <si>
    <t>Elaboración a partir de datos facilitados por las administraciones responsables de los medios al servicio de la Administración de Justicia</t>
  </si>
  <si>
    <t>Procedentes de juzgados o decanatos</t>
  </si>
  <si>
    <t>Nº solicitudes</t>
  </si>
  <si>
    <t>Nº reconocimientos de derecho</t>
  </si>
  <si>
    <t>Tiempo medio (en días) que transcurre entre el registro de la solicitud y la comunicación de la resolución al órgano</t>
  </si>
  <si>
    <t>Impugnaciones</t>
  </si>
  <si>
    <t>Pendientes
de remitir al juzgado o tribunal para su resolución</t>
  </si>
  <si>
    <t>Fuente: Comisiones de justicia gatuita provinciales</t>
  </si>
  <si>
    <t>Canarias</t>
  </si>
  <si>
    <t>Cantabria</t>
  </si>
  <si>
    <t>La Rioja</t>
  </si>
  <si>
    <t>Ministerio</t>
  </si>
  <si>
    <t>CANTABRIA</t>
  </si>
  <si>
    <t>CANARIAS</t>
  </si>
  <si>
    <t>MINISTERIO</t>
  </si>
  <si>
    <t>Casos presentados a los tribunales</t>
  </si>
  <si>
    <t>Casos no litigiosos o casos no presentados en los tribunales (consultas jurídicas, mediación o arbitraje, etc.)</t>
  </si>
  <si>
    <t>Presupuesto</t>
  </si>
  <si>
    <t>Resumen solicitudes</t>
  </si>
  <si>
    <t>Violencia de género</t>
  </si>
  <si>
    <t xml:space="preserve">    Córdoba</t>
  </si>
  <si>
    <t xml:space="preserve">    Granada</t>
  </si>
  <si>
    <t xml:space="preserve">    Huelva</t>
  </si>
  <si>
    <t xml:space="preserve">    Jaén</t>
  </si>
  <si>
    <t xml:space="preserve">    Málaga</t>
  </si>
  <si>
    <t xml:space="preserve">    Sevilla</t>
  </si>
  <si>
    <t xml:space="preserve">    Cádiz</t>
  </si>
  <si>
    <t xml:space="preserve">     Barcelona</t>
  </si>
  <si>
    <t xml:space="preserve">     Girona</t>
  </si>
  <si>
    <t xml:space="preserve">     Lleida</t>
  </si>
  <si>
    <t xml:space="preserve">     Tarragona</t>
  </si>
  <si>
    <t>PAIS VASCO</t>
  </si>
  <si>
    <t xml:space="preserve">     Vizcaya</t>
  </si>
  <si>
    <t>LA RIOJA</t>
  </si>
  <si>
    <t xml:space="preserve">Nº de solicitudes registradas        </t>
  </si>
  <si>
    <t>Tiempo medio (en días) entre registro y notificación al órgano de la resolución</t>
  </si>
  <si>
    <t>Zaragoza</t>
  </si>
  <si>
    <t>Huesca</t>
  </si>
  <si>
    <t>Teruel</t>
  </si>
  <si>
    <t>Tenerife</t>
  </si>
  <si>
    <t xml:space="preserve">    Huesca</t>
  </si>
  <si>
    <t xml:space="preserve">    Teruel</t>
  </si>
  <si>
    <t xml:space="preserve">    Zaragoza</t>
  </si>
  <si>
    <t xml:space="preserve">     Lanzarote</t>
  </si>
  <si>
    <t xml:space="preserve">     Tenerife</t>
  </si>
  <si>
    <t>Barcelona</t>
  </si>
  <si>
    <t>Lleida</t>
  </si>
  <si>
    <t>Tarragona</t>
  </si>
  <si>
    <t xml:space="preserve">     Guipuzcoa</t>
  </si>
  <si>
    <t>Andalucía</t>
  </si>
  <si>
    <t>Ejecutado en casos presentados a los tribunales PENAL</t>
  </si>
  <si>
    <t>Ejecutado en casos presentados a los tribunales NO PENAL</t>
  </si>
  <si>
    <t>ANDALUCÍA</t>
  </si>
  <si>
    <t>Procesos judiciales y procedimientos administrativos que tengan causa directa o indirecta en la violencia de género</t>
  </si>
  <si>
    <t>Fuente: Ministerio de Justicia</t>
  </si>
  <si>
    <t xml:space="preserve">     Alava</t>
  </si>
  <si>
    <t>-</t>
  </si>
  <si>
    <t>Presupuesto  ejecutado  para casos no litigiosos o casos no presentados en los tribunales. PENAL</t>
  </si>
  <si>
    <t>Presupuesto ejecutado para casos no litigiosos o casos no presentados en los tribunales. NO PENAL</t>
  </si>
  <si>
    <t>País Vasco</t>
  </si>
  <si>
    <t xml:space="preserve">Total </t>
  </si>
  <si>
    <t>APROBADO</t>
  </si>
  <si>
    <t>EJECUTADO</t>
  </si>
  <si>
    <t xml:space="preserve">    Almería</t>
  </si>
  <si>
    <t>Operación 11001 del Plan Nacional de Estadística Judicial</t>
  </si>
  <si>
    <r>
      <t>Inadmitidas ab initio</t>
    </r>
    <r>
      <rPr>
        <b/>
        <vertAlign val="superscript"/>
        <sz val="11"/>
        <color theme="0"/>
        <rFont val="Verdana"/>
        <family val="2"/>
      </rPr>
      <t>(1)</t>
    </r>
  </si>
  <si>
    <r>
      <t>Notificadas al órgano</t>
    </r>
    <r>
      <rPr>
        <b/>
        <vertAlign val="superscript"/>
        <sz val="9"/>
        <color theme="3"/>
        <rFont val="Verdana"/>
        <family val="2"/>
      </rPr>
      <t>(</t>
    </r>
    <r>
      <rPr>
        <b/>
        <vertAlign val="superscript"/>
        <sz val="11"/>
        <color theme="3"/>
        <rFont val="Verdana"/>
        <family val="2"/>
      </rPr>
      <t>2</t>
    </r>
    <r>
      <rPr>
        <vertAlign val="superscript"/>
        <sz val="11"/>
        <color theme="3"/>
        <rFont val="Verdana"/>
        <family val="2"/>
      </rPr>
      <t>)</t>
    </r>
  </si>
  <si>
    <r>
      <t>Pendientes de notificar al órgano</t>
    </r>
    <r>
      <rPr>
        <b/>
        <vertAlign val="superscript"/>
        <sz val="9"/>
        <color theme="3"/>
        <rFont val="Verdana"/>
        <family val="2"/>
      </rPr>
      <t>(</t>
    </r>
    <r>
      <rPr>
        <b/>
        <vertAlign val="superscript"/>
        <sz val="11"/>
        <color theme="3"/>
        <rFont val="Verdana"/>
        <family val="2"/>
      </rPr>
      <t>2</t>
    </r>
    <r>
      <rPr>
        <vertAlign val="superscript"/>
        <sz val="11"/>
        <color theme="3"/>
        <rFont val="Verdana"/>
        <family val="2"/>
      </rPr>
      <t>)</t>
    </r>
  </si>
  <si>
    <r>
      <rPr>
        <b/>
        <sz val="8"/>
        <color theme="3"/>
        <rFont val="Verdana"/>
        <family val="2"/>
      </rPr>
      <t>(1)</t>
    </r>
    <r>
      <rPr>
        <sz val="8"/>
        <color theme="3"/>
        <rFont val="Verdana"/>
        <family val="2"/>
      </rPr>
      <t xml:space="preserve"> Normalmente se produce la inadmisión  por la falta de presentación de la documentación requerida en plazo concedido a tal efecto.</t>
    </r>
  </si>
  <si>
    <r>
      <rPr>
        <b/>
        <sz val="8"/>
        <color theme="3"/>
        <rFont val="Verdana"/>
        <family val="2"/>
      </rPr>
      <t>(2)</t>
    </r>
    <r>
      <rPr>
        <sz val="8"/>
        <color theme="3"/>
        <rFont val="Verdana"/>
        <family val="2"/>
      </rPr>
      <t xml:space="preserve"> La obligación de notificación aparece expresamente recogida en el art 17 de la Ley que regula esta materia que dice: La resolución se notificará en el plazo común de tres días al solicitante, al Colegio de Abogados y, en su caso, al Colegio de Procuradores, así como a las partes interesadas y se comunicará al Juzgado o Tribunal que esté conociendo del proceso, o al Juez Decano de la localidad si aquél no se hubiera iniciado.</t>
    </r>
  </si>
  <si>
    <t>30*</t>
  </si>
  <si>
    <t>* Se ha de tener en cuenta la suspensión de plazo.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</si>
  <si>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</si>
  <si>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</si>
  <si>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</si>
  <si>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</si>
  <si>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</si>
  <si>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</si>
  <si>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</si>
  <si>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</si>
  <si>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Girona</t>
  </si>
  <si>
    <t>Terras del'Ebre</t>
  </si>
  <si>
    <t>Resueltas*</t>
  </si>
  <si>
    <r>
      <rPr>
        <b/>
        <sz val="8"/>
        <color theme="3"/>
        <rFont val="Verdana"/>
        <family val="2"/>
      </rPr>
      <t>*</t>
    </r>
    <r>
      <rPr>
        <sz val="8"/>
        <color theme="3"/>
        <rFont val="Verdana"/>
        <family val="2"/>
      </rPr>
      <t xml:space="preserve"> EN EL AÑO 2022 SE RESOLVIERON EXPEDIENTES DEL AÑO 2021</t>
    </r>
  </si>
  <si>
    <t>2.485*</t>
  </si>
  <si>
    <t>*248 CIVILES + 2.237 PENALES</t>
  </si>
  <si>
    <t>Admitidas*</t>
  </si>
  <si>
    <t>*4 estimadas y 264 desestimadas</t>
  </si>
  <si>
    <t>44*</t>
  </si>
  <si>
    <t>*13 CIVILES + 31 PENALES</t>
  </si>
  <si>
    <t>*1 estimada y 56 desestimadas</t>
  </si>
  <si>
    <t>295*</t>
  </si>
  <si>
    <t>*PENALES</t>
  </si>
  <si>
    <t>*0 estimadas y 34 desestimadas</t>
  </si>
  <si>
    <r>
      <t>50.050.000,00</t>
    </r>
    <r>
      <rPr>
        <vertAlign val="superscript"/>
        <sz val="10"/>
        <color theme="3"/>
        <rFont val="Verdana"/>
        <family val="2"/>
      </rPr>
      <t>(1)</t>
    </r>
  </si>
  <si>
    <r>
      <t>12.879.675,02</t>
    </r>
    <r>
      <rPr>
        <vertAlign val="superscript"/>
        <sz val="10"/>
        <color theme="3"/>
        <rFont val="Verdana"/>
        <family val="2"/>
      </rPr>
      <t>(2)</t>
    </r>
  </si>
  <si>
    <r>
      <rPr>
        <b/>
        <sz val="8"/>
        <color theme="3"/>
        <rFont val="Verdana"/>
        <family val="2"/>
      </rPr>
      <t>(1)</t>
    </r>
    <r>
      <rPr>
        <sz val="8"/>
        <color theme="3"/>
        <rFont val="Verdana"/>
        <family val="2"/>
      </rPr>
      <t xml:space="preserve"> Presupuesto de la linea de la subvención a favor del Consejo Valenciano de Colegios de Abogados 43.045.00 y 150.000 y presupuesto de la línea de la subvención a favor del Consejo Valenciano de Colegios de Procuradores 6.720.000, 30.000 y 55.000. Formación 50.000 euros. </t>
    </r>
  </si>
  <si>
    <r>
      <rPr>
        <b/>
        <sz val="8"/>
        <color theme="3"/>
        <rFont val="Verdana"/>
        <family val="2"/>
      </rPr>
      <t>(1)</t>
    </r>
    <r>
      <rPr>
        <sz val="8"/>
        <color theme="3"/>
        <rFont val="Verdana"/>
        <family val="2"/>
      </rPr>
      <t xml:space="preserve"> Normalmente se produce la inadmisión por la falta de presentación de la documentación requerida en plazo concedido a tal efecto.</t>
    </r>
  </si>
  <si>
    <r>
      <t xml:space="preserve">(1) </t>
    </r>
    <r>
      <rPr>
        <sz val="8"/>
        <color theme="3"/>
        <rFont val="Verdana"/>
        <family val="2"/>
      </rPr>
      <t>Normalmente se produce la inadmisión por la falta de presentación de la documentación requerida en plazo concedido a tal efecto.</t>
    </r>
  </si>
  <si>
    <r>
      <rPr>
        <b/>
        <sz val="8"/>
        <color theme="3"/>
        <rFont val="Verdana"/>
        <family val="2"/>
      </rPr>
      <t>(2)</t>
    </r>
    <r>
      <rPr>
        <sz val="8"/>
        <color theme="3"/>
        <rFont val="Verdana"/>
        <family val="2"/>
      </rPr>
      <t xml:space="preserve"> Gastos de infraestructuras y funcionamiento, SOJ, reclamaciones previas, asistencias y guardias, insostenibilidades y formación.</t>
    </r>
  </si>
  <si>
    <r>
      <rPr>
        <b/>
        <sz val="8"/>
        <color theme="3"/>
        <rFont val="Verdana"/>
        <family val="2"/>
      </rPr>
      <t>(*)</t>
    </r>
    <r>
      <rPr>
        <sz val="8"/>
        <color theme="3"/>
        <rFont val="Verdana"/>
        <family val="2"/>
      </rPr>
      <t>Gran Canaria y Fuerteventura</t>
    </r>
  </si>
  <si>
    <r>
      <rPr>
        <b/>
        <sz val="8"/>
        <color theme="3"/>
        <rFont val="Verdana"/>
        <family val="2"/>
      </rPr>
      <t>(*)</t>
    </r>
    <r>
      <rPr>
        <sz val="8"/>
        <color theme="3"/>
        <rFont val="Verdana"/>
        <family val="2"/>
      </rPr>
      <t>Sin datos de La Palma.</t>
    </r>
  </si>
  <si>
    <r>
      <t>Procedentes de juzgados o decanatos</t>
    </r>
    <r>
      <rPr>
        <b/>
        <vertAlign val="superscript"/>
        <sz val="9"/>
        <color theme="3"/>
        <rFont val="Verdana"/>
        <family val="2"/>
      </rPr>
      <t>*</t>
    </r>
  </si>
  <si>
    <t>*</t>
  </si>
  <si>
    <r>
      <rPr>
        <b/>
        <sz val="8"/>
        <color theme="3"/>
        <rFont val="Verdana"/>
        <family val="2"/>
      </rPr>
      <t>(*)</t>
    </r>
    <r>
      <rPr>
        <sz val="8"/>
        <color theme="3"/>
        <rFont val="Verdana"/>
        <family val="2"/>
      </rPr>
      <t>La CAJG no recibe solicitudes de los Juzgados ,estos la remiten al CA.</t>
    </r>
  </si>
  <si>
    <r>
      <rPr>
        <b/>
        <sz val="8"/>
        <color theme="3"/>
        <rFont val="Verdana"/>
        <family val="2"/>
      </rPr>
      <t>(*)</t>
    </r>
    <r>
      <rPr>
        <sz val="8"/>
        <color theme="3"/>
        <rFont val="Verdana"/>
        <family val="2"/>
      </rPr>
      <t>15/16 días (aprox.) desde que entra el exte en la CAJG hasta que se envía notificación.</t>
    </r>
  </si>
  <si>
    <r>
      <t>900.000,00</t>
    </r>
    <r>
      <rPr>
        <vertAlign val="superscript"/>
        <sz val="10"/>
        <color theme="3"/>
        <rFont val="Verdana"/>
        <family val="2"/>
      </rPr>
      <t>*</t>
    </r>
  </si>
  <si>
    <t>900.000,00*</t>
  </si>
  <si>
    <t xml:space="preserve">     Terres de l'Ebre</t>
  </si>
  <si>
    <r>
      <rPr>
        <b/>
        <sz val="8"/>
        <color theme="3"/>
        <rFont val="Verdana"/>
        <family val="2"/>
      </rPr>
      <t xml:space="preserve">(*) </t>
    </r>
    <r>
      <rPr>
        <sz val="8"/>
        <color theme="3"/>
        <rFont val="Verdana"/>
        <family val="2"/>
      </rPr>
      <t>No incluye mediación.</t>
    </r>
  </si>
  <si>
    <t>10-15</t>
  </si>
  <si>
    <t>1.400.00,00</t>
  </si>
  <si>
    <t xml:space="preserve">1.426.076,05€. </t>
  </si>
  <si>
    <r>
      <rPr>
        <b/>
        <sz val="8"/>
        <color theme="3"/>
        <rFont val="Verdana"/>
        <family val="2"/>
      </rPr>
      <t>(*)</t>
    </r>
    <r>
      <rPr>
        <sz val="8"/>
        <color theme="3"/>
        <rFont val="Verdana"/>
        <family val="2"/>
      </rPr>
      <t>Excepto Lanzarote</t>
    </r>
  </si>
  <si>
    <t xml:space="preserve">     Gran Canaria</t>
  </si>
  <si>
    <t xml:space="preserve">     Alicante</t>
  </si>
  <si>
    <t xml:space="preserve">     Castellón</t>
  </si>
  <si>
    <t xml:space="preserve">     Valencia</t>
  </si>
  <si>
    <t xml:space="preserve">     Lugo</t>
  </si>
  <si>
    <t xml:space="preserve">     Ourense</t>
  </si>
  <si>
    <t xml:space="preserve">     Pontevedra</t>
  </si>
  <si>
    <t xml:space="preserve">     Bizkaia</t>
  </si>
  <si>
    <t>Gran Canaria</t>
  </si>
  <si>
    <t>Lanzarote</t>
  </si>
  <si>
    <t>Guipuzkoa</t>
  </si>
  <si>
    <t xml:space="preserve">Nº solicitudes </t>
  </si>
  <si>
    <t xml:space="preserve">Nº reconocimientos de derecho </t>
  </si>
  <si>
    <t xml:space="preserve">     Araba</t>
  </si>
  <si>
    <t xml:space="preserve">     A Coruña</t>
  </si>
  <si>
    <t>Ámbito MINISTERIO</t>
  </si>
  <si>
    <t xml:space="preserve">                                        Fichas comisiones de justicia gratuita: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</si>
</sst>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#,##0.00&quot; &quot;[$€-C0A];[Red]&quot;-&quot;#,##0.00&quot; &quot;[$€-C0A]"/>
    <numFmt numFmtId="166" formatCode="_-* #,##0.00\ _€_-;\-* #,##0.00\ _€_-;_-* \-??\ _€_-;_-@_-"/>
    <numFmt numFmtId="167" formatCode="[$-C0A]General"/>
    <numFmt numFmtId="168" formatCode="#,##0.0"/>
  </numFmts>
  <fonts count="42" x14ac:knownFonts="1">
    <font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indexed="8"/>
      <name val="Calibri"/>
      <family val="2"/>
    </font>
    <font>
      <b/>
      <sz val="16"/>
      <color indexed="8"/>
      <name val="Verdana"/>
      <family val="2"/>
    </font>
    <font>
      <b/>
      <sz val="14"/>
      <color indexed="8"/>
      <name val="Calibri"/>
      <family val="2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Verdana"/>
      <family val="2"/>
    </font>
    <font>
      <sz val="11"/>
      <color rgb="FF000000"/>
      <name val="Verdana"/>
      <family val="2"/>
    </font>
    <font>
      <b/>
      <sz val="11"/>
      <color theme="3"/>
      <name val="Verdan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theme="1"/>
      <name val="Arial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u/>
      <sz val="11"/>
      <color rgb="FF0000FF"/>
      <name val="Calibri"/>
      <family val="2"/>
      <charset val="1"/>
    </font>
    <font>
      <b/>
      <sz val="12"/>
      <color theme="4"/>
      <name val="Verdana"/>
      <family val="2"/>
    </font>
    <font>
      <b/>
      <sz val="14"/>
      <color theme="4"/>
      <name val="Verdana"/>
      <family val="2"/>
    </font>
    <font>
      <b/>
      <sz val="16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b/>
      <sz val="11"/>
      <color theme="3"/>
      <name val="Calibri"/>
      <family val="2"/>
      <scheme val="minor"/>
    </font>
    <font>
      <b/>
      <vertAlign val="superscript"/>
      <sz val="11"/>
      <color theme="0"/>
      <name val="Verdana"/>
      <family val="2"/>
    </font>
    <font>
      <b/>
      <vertAlign val="superscript"/>
      <sz val="9"/>
      <color theme="3"/>
      <name val="Verdana"/>
      <family val="2"/>
    </font>
    <font>
      <b/>
      <vertAlign val="superscript"/>
      <sz val="11"/>
      <color theme="3"/>
      <name val="Verdana"/>
      <family val="2"/>
    </font>
    <font>
      <vertAlign val="superscript"/>
      <sz val="11"/>
      <color theme="3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8"/>
      <color theme="3"/>
      <name val="Verdana"/>
      <family val="2"/>
    </font>
    <font>
      <b/>
      <sz val="8"/>
      <color theme="3"/>
      <name val="Verdana"/>
      <family val="2"/>
    </font>
    <font>
      <b/>
      <sz val="9"/>
      <color theme="0"/>
      <name val="Verdana"/>
      <family val="2"/>
    </font>
    <font>
      <vertAlign val="superscript"/>
      <sz val="10"/>
      <color theme="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rgb="FF00000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rgb="FF000000"/>
      </top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0"/>
      </top>
      <bottom/>
      <diagonal/>
    </border>
    <border>
      <left style="thin">
        <color theme="0"/>
      </left>
      <right style="thin">
        <color theme="3" tint="0.79998168889431442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medium">
        <color theme="0"/>
      </right>
      <top style="thin">
        <color theme="0"/>
      </top>
      <bottom style="thin">
        <color rgb="FF00000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medium">
        <color theme="3" tint="0.79998168889431442"/>
      </right>
      <top style="thin">
        <color theme="0"/>
      </top>
      <bottom style="thin">
        <color theme="0"/>
      </bottom>
      <diagonal/>
    </border>
    <border>
      <left/>
      <right style="thin">
        <color theme="3" tint="0.79998168889431442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/>
      <right/>
      <top style="medium">
        <color theme="3" tint="0.79998168889431442"/>
      </top>
      <bottom/>
      <diagonal/>
    </border>
    <border>
      <left style="thin">
        <color theme="0"/>
      </left>
      <right style="medium">
        <color theme="3" tint="0.79998168889431442"/>
      </right>
      <top style="thin">
        <color theme="0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theme="3" tint="0.79998168889431442"/>
      </right>
      <top style="thin">
        <color theme="0"/>
      </top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/>
      <bottom style="medium">
        <color theme="3" tint="0.79998168889431442"/>
      </bottom>
      <diagonal/>
    </border>
    <border>
      <left/>
      <right style="thin">
        <color theme="3" tint="0.79998168889431442"/>
      </right>
      <top/>
      <bottom style="medium">
        <color theme="3" tint="0.79998168889431442"/>
      </bottom>
      <diagonal/>
    </border>
    <border>
      <left/>
      <right/>
      <top/>
      <bottom style="medium">
        <color theme="3" tint="0.79998168889431442"/>
      </bottom>
      <diagonal/>
    </border>
    <border>
      <left style="medium">
        <color theme="0"/>
      </left>
      <right/>
      <top/>
      <bottom style="medium">
        <color theme="3" tint="0.79998168889431442"/>
      </bottom>
      <diagonal/>
    </border>
    <border>
      <left style="thin">
        <color theme="0"/>
      </left>
      <right/>
      <top/>
      <bottom style="medium">
        <color theme="3" tint="0.79998168889431442"/>
      </bottom>
      <diagonal/>
    </border>
    <border>
      <left style="thin">
        <color theme="0"/>
      </left>
      <right style="thin">
        <color theme="3" tint="0.79998168889431442"/>
      </right>
      <top/>
      <bottom style="medium">
        <color theme="3" tint="0.79998168889431442"/>
      </bottom>
      <diagonal/>
    </border>
    <border>
      <left/>
      <right style="thin">
        <color theme="0"/>
      </right>
      <top style="thin">
        <color theme="0"/>
      </top>
      <bottom style="medium">
        <color theme="3" tint="0.79998168889431442"/>
      </bottom>
      <diagonal/>
    </border>
    <border>
      <left style="thin">
        <color theme="0"/>
      </left>
      <right style="medium">
        <color theme="0"/>
      </right>
      <top style="thin">
        <color rgb="FF000000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hair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hair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 style="thin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3" tint="0.79998168889431442"/>
      </right>
      <top/>
      <bottom style="hair">
        <color theme="3" tint="0.79998168889431442"/>
      </bottom>
      <diagonal/>
    </border>
  </borders>
  <cellStyleXfs count="16">
    <xf numFmtId="0" fontId="0" fillId="0" borderId="0"/>
    <xf numFmtId="0" fontId="2" fillId="0" borderId="0"/>
    <xf numFmtId="0" fontId="11" fillId="0" borderId="0" applyNumberFormat="0" applyFill="0" applyBorder="0" applyAlignment="0" applyProtection="0"/>
    <xf numFmtId="0" fontId="17" fillId="0" borderId="0"/>
    <xf numFmtId="166" fontId="17" fillId="0" borderId="0" applyBorder="0" applyProtection="0"/>
    <xf numFmtId="0" fontId="18" fillId="0" borderId="0"/>
    <xf numFmtId="0" fontId="19" fillId="0" borderId="0"/>
    <xf numFmtId="167" fontId="20" fillId="0" borderId="0"/>
    <xf numFmtId="167" fontId="12" fillId="0" borderId="0"/>
    <xf numFmtId="167" fontId="12" fillId="0" borderId="0"/>
    <xf numFmtId="0" fontId="21" fillId="0" borderId="0">
      <alignment horizontal="center"/>
    </xf>
    <xf numFmtId="0" fontId="21" fillId="0" borderId="0">
      <alignment horizontal="center" textRotation="90"/>
    </xf>
    <xf numFmtId="0" fontId="22" fillId="0" borderId="0"/>
    <xf numFmtId="165" fontId="22" fillId="0" borderId="0"/>
    <xf numFmtId="0" fontId="23" fillId="0" borderId="0"/>
    <xf numFmtId="0" fontId="24" fillId="0" borderId="0" applyBorder="0" applyProtection="0"/>
  </cellStyleXfs>
  <cellXfs count="118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/>
    <xf numFmtId="0" fontId="7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1" fillId="0" borderId="0" xfId="0" applyFont="1"/>
    <xf numFmtId="0" fontId="13" fillId="0" borderId="0" xfId="1" applyFont="1" applyAlignment="1">
      <alignment vertical="center"/>
    </xf>
    <xf numFmtId="0" fontId="14" fillId="0" borderId="0" xfId="1" applyFont="1"/>
    <xf numFmtId="0" fontId="0" fillId="0" borderId="0" xfId="0" applyAlignment="1">
      <alignment vertical="center"/>
    </xf>
    <xf numFmtId="0" fontId="15" fillId="0" borderId="0" xfId="0" applyFont="1"/>
    <xf numFmtId="167" fontId="9" fillId="0" borderId="0" xfId="9" applyFont="1"/>
    <xf numFmtId="167" fontId="12" fillId="0" borderId="0" xfId="9" applyAlignment="1">
      <alignment vertical="center" wrapText="1"/>
    </xf>
    <xf numFmtId="167" fontId="9" fillId="0" borderId="0" xfId="9" applyFont="1" applyAlignment="1">
      <alignment vertical="center" wrapText="1"/>
    </xf>
    <xf numFmtId="167" fontId="13" fillId="0" borderId="0" xfId="9" applyFont="1" applyAlignment="1">
      <alignment vertical="center" wrapText="1"/>
    </xf>
    <xf numFmtId="167" fontId="14" fillId="0" borderId="0" xfId="9" applyFont="1" applyAlignment="1">
      <alignment vertical="center" wrapText="1"/>
    </xf>
    <xf numFmtId="0" fontId="16" fillId="0" borderId="0" xfId="0" applyFont="1"/>
    <xf numFmtId="0" fontId="0" fillId="0" borderId="0" xfId="0" applyAlignment="1">
      <alignment horizontal="justify"/>
    </xf>
    <xf numFmtId="3" fontId="0" fillId="0" borderId="0" xfId="0" applyNumberFormat="1" applyAlignment="1">
      <alignment vertical="center" wrapText="1"/>
    </xf>
    <xf numFmtId="0" fontId="8" fillId="0" borderId="0" xfId="0" applyFont="1"/>
    <xf numFmtId="0" fontId="25" fillId="0" borderId="3" xfId="2" applyFont="1" applyBorder="1" applyAlignment="1" applyProtection="1">
      <alignment vertical="center"/>
    </xf>
    <xf numFmtId="0" fontId="26" fillId="0" borderId="3" xfId="0" applyFont="1" applyBorder="1"/>
    <xf numFmtId="0" fontId="25" fillId="0" borderId="3" xfId="0" applyFont="1" applyBorder="1"/>
    <xf numFmtId="0" fontId="28" fillId="3" borderId="5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28" fillId="3" borderId="12" xfId="0" applyFont="1" applyFill="1" applyBorder="1" applyAlignment="1">
      <alignment horizontal="center" vertical="center" wrapText="1"/>
    </xf>
    <xf numFmtId="0" fontId="31" fillId="0" borderId="3" xfId="0" applyFont="1" applyBorder="1"/>
    <xf numFmtId="0" fontId="31" fillId="0" borderId="0" xfId="0" applyFont="1"/>
    <xf numFmtId="0" fontId="30" fillId="2" borderId="24" xfId="0" applyFont="1" applyFill="1" applyBorder="1" applyAlignment="1">
      <alignment horizontal="center" vertical="center" wrapText="1"/>
    </xf>
    <xf numFmtId="0" fontId="30" fillId="2" borderId="28" xfId="0" applyFont="1" applyFill="1" applyBorder="1" applyAlignment="1">
      <alignment horizontal="center" vertical="center" wrapText="1"/>
    </xf>
    <xf numFmtId="0" fontId="0" fillId="0" borderId="15" xfId="0" applyBorder="1"/>
    <xf numFmtId="3" fontId="37" fillId="0" borderId="29" xfId="0" applyNumberFormat="1" applyFont="1" applyBorder="1" applyAlignment="1">
      <alignment horizontal="right" vertical="center"/>
    </xf>
    <xf numFmtId="3" fontId="37" fillId="0" borderId="7" xfId="0" applyNumberFormat="1" applyFont="1" applyBorder="1" applyAlignment="1">
      <alignment horizontal="right" vertical="center"/>
    </xf>
    <xf numFmtId="4" fontId="37" fillId="0" borderId="35" xfId="0" applyNumberFormat="1" applyFont="1" applyBorder="1" applyAlignment="1">
      <alignment horizontal="right" vertical="center"/>
    </xf>
    <xf numFmtId="3" fontId="37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37" fillId="0" borderId="8" xfId="0" applyNumberFormat="1" applyFont="1" applyBorder="1" applyAlignment="1">
      <alignment vertical="center"/>
    </xf>
    <xf numFmtId="3" fontId="37" fillId="0" borderId="39" xfId="0" applyNumberFormat="1" applyFont="1" applyBorder="1" applyAlignment="1">
      <alignment horizontal="right" vertical="center"/>
    </xf>
    <xf numFmtId="167" fontId="37" fillId="0" borderId="34" xfId="9" applyFont="1" applyBorder="1" applyAlignment="1">
      <alignment vertical="center" wrapText="1"/>
    </xf>
    <xf numFmtId="3" fontId="37" fillId="0" borderId="35" xfId="0" applyNumberFormat="1" applyFont="1" applyBorder="1" applyAlignment="1">
      <alignment horizontal="right" vertical="center"/>
    </xf>
    <xf numFmtId="4" fontId="37" fillId="0" borderId="29" xfId="0" applyNumberFormat="1" applyFont="1" applyBorder="1" applyAlignment="1">
      <alignment horizontal="right" vertical="center"/>
    </xf>
    <xf numFmtId="4" fontId="37" fillId="0" borderId="14" xfId="0" applyNumberFormat="1" applyFont="1" applyBorder="1" applyAlignment="1">
      <alignment horizontal="right" vertical="center"/>
    </xf>
    <xf numFmtId="0" fontId="30" fillId="2" borderId="40" xfId="0" applyFont="1" applyFill="1" applyBorder="1" applyAlignment="1">
      <alignment horizontal="left" vertical="center" wrapText="1"/>
    </xf>
    <xf numFmtId="0" fontId="40" fillId="3" borderId="40" xfId="0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7" fontId="38" fillId="0" borderId="0" xfId="9" applyFont="1" applyAlignment="1">
      <alignment horizontal="justify" vertical="center" wrapText="1"/>
    </xf>
    <xf numFmtId="3" fontId="37" fillId="0" borderId="8" xfId="0" applyNumberFormat="1" applyFont="1" applyBorder="1" applyAlignment="1">
      <alignment horizontal="right" vertical="center"/>
    </xf>
    <xf numFmtId="168" fontId="37" fillId="0" borderId="35" xfId="0" applyNumberFormat="1" applyFont="1" applyBorder="1" applyAlignment="1">
      <alignment horizontal="right" vertical="center"/>
    </xf>
    <xf numFmtId="49" fontId="37" fillId="0" borderId="35" xfId="0" applyNumberFormat="1" applyFont="1" applyBorder="1" applyAlignment="1">
      <alignment horizontal="right" vertical="center"/>
    </xf>
    <xf numFmtId="0" fontId="30" fillId="2" borderId="45" xfId="0" applyFont="1" applyFill="1" applyBorder="1" applyAlignment="1">
      <alignment horizontal="left" vertical="center" wrapText="1"/>
    </xf>
    <xf numFmtId="4" fontId="37" fillId="0" borderId="46" xfId="0" applyNumberFormat="1" applyFont="1" applyBorder="1" applyAlignment="1">
      <alignment horizontal="right" vertical="center"/>
    </xf>
    <xf numFmtId="4" fontId="37" fillId="0" borderId="47" xfId="0" applyNumberFormat="1" applyFont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horizontal="center" vertical="center" wrapText="1"/>
    </xf>
    <xf numFmtId="3" fontId="36" fillId="0" borderId="48" xfId="0" applyNumberFormat="1" applyFont="1" applyBorder="1" applyAlignment="1">
      <alignment horizontal="right" vertical="center"/>
    </xf>
    <xf numFmtId="3" fontId="37" fillId="0" borderId="57" xfId="0" applyNumberFormat="1" applyFont="1" applyBorder="1" applyAlignment="1">
      <alignment horizontal="right" vertical="center"/>
    </xf>
    <xf numFmtId="3" fontId="37" fillId="0" borderId="58" xfId="0" applyNumberFormat="1" applyFont="1" applyBorder="1" applyAlignment="1">
      <alignment horizontal="right" vertical="center"/>
    </xf>
    <xf numFmtId="3" fontId="37" fillId="0" borderId="59" xfId="0" applyNumberFormat="1" applyFont="1" applyBorder="1" applyAlignment="1">
      <alignment horizontal="right" vertical="center"/>
    </xf>
    <xf numFmtId="3" fontId="37" fillId="0" borderId="60" xfId="0" applyNumberFormat="1" applyFont="1" applyBorder="1" applyAlignment="1">
      <alignment horizontal="right" vertical="center"/>
    </xf>
    <xf numFmtId="3" fontId="37" fillId="0" borderId="49" xfId="0" applyNumberFormat="1" applyFont="1" applyBorder="1" applyAlignment="1">
      <alignment horizontal="right" vertical="center"/>
    </xf>
    <xf numFmtId="3" fontId="37" fillId="0" borderId="50" xfId="0" applyNumberFormat="1" applyFont="1" applyBorder="1" applyAlignment="1">
      <alignment horizontal="right" vertical="center"/>
    </xf>
    <xf numFmtId="3" fontId="36" fillId="0" borderId="61" xfId="0" applyNumberFormat="1" applyFont="1" applyBorder="1" applyAlignment="1">
      <alignment horizontal="right" vertical="center"/>
    </xf>
    <xf numFmtId="3" fontId="36" fillId="0" borderId="62" xfId="0" applyNumberFormat="1" applyFont="1" applyBorder="1" applyAlignment="1">
      <alignment horizontal="right" vertical="center"/>
    </xf>
    <xf numFmtId="3" fontId="37" fillId="0" borderId="63" xfId="0" applyNumberFormat="1" applyFont="1" applyBorder="1" applyAlignment="1">
      <alignment horizontal="right" vertical="center"/>
    </xf>
    <xf numFmtId="0" fontId="25" fillId="0" borderId="3" xfId="2" applyFont="1" applyBorder="1" applyAlignment="1" applyProtection="1">
      <alignment horizontal="left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167" fontId="38" fillId="0" borderId="0" xfId="9" applyFont="1" applyAlignment="1">
      <alignment horizontal="left" vertical="center" wrapText="1"/>
    </xf>
    <xf numFmtId="167" fontId="38" fillId="0" borderId="44" xfId="9" applyFont="1" applyBorder="1" applyAlignment="1">
      <alignment horizontal="left" vertical="center" wrapText="1"/>
    </xf>
    <xf numFmtId="167" fontId="38" fillId="0" borderId="33" xfId="9" applyFont="1" applyBorder="1" applyAlignment="1">
      <alignment horizontal="justify" vertical="center" wrapText="1"/>
    </xf>
    <xf numFmtId="0" fontId="28" fillId="3" borderId="20" xfId="0" applyFont="1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5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54" xfId="0" applyFont="1" applyFill="1" applyBorder="1" applyAlignment="1">
      <alignment horizontal="center" vertical="center" wrapText="1"/>
    </xf>
    <xf numFmtId="0" fontId="30" fillId="2" borderId="26" xfId="0" applyFont="1" applyFill="1" applyBorder="1" applyAlignment="1">
      <alignment horizontal="center" vertical="center" wrapText="1"/>
    </xf>
    <xf numFmtId="0" fontId="30" fillId="2" borderId="5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3" borderId="25" xfId="0" applyFont="1" applyFill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30" fillId="2" borderId="27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left" vertical="center" wrapText="1"/>
    </xf>
    <xf numFmtId="0" fontId="29" fillId="3" borderId="16" xfId="0" applyFont="1" applyFill="1" applyBorder="1" applyAlignment="1" applyProtection="1">
      <alignment horizontal="center" vertical="center" wrapText="1"/>
      <protection locked="0"/>
    </xf>
    <xf numFmtId="0" fontId="29" fillId="3" borderId="0" xfId="0" applyFont="1" applyFill="1" applyAlignment="1" applyProtection="1">
      <alignment horizontal="center" vertical="center" wrapText="1"/>
      <protection locked="0"/>
    </xf>
    <xf numFmtId="0" fontId="36" fillId="2" borderId="32" xfId="0" applyFont="1" applyFill="1" applyBorder="1" applyAlignment="1">
      <alignment horizontal="left" vertical="center" wrapText="1"/>
    </xf>
    <xf numFmtId="0" fontId="36" fillId="2" borderId="33" xfId="0" applyFont="1" applyFill="1" applyBorder="1" applyAlignment="1">
      <alignment horizontal="left" vertical="center" wrapText="1"/>
    </xf>
    <xf numFmtId="0" fontId="36" fillId="2" borderId="36" xfId="0" applyFont="1" applyFill="1" applyBorder="1" applyAlignment="1">
      <alignment horizontal="left" vertical="center" wrapText="1"/>
    </xf>
    <xf numFmtId="0" fontId="28" fillId="3" borderId="37" xfId="0" applyFont="1" applyFill="1" applyBorder="1" applyAlignment="1">
      <alignment horizontal="center" vertical="center" wrapText="1"/>
    </xf>
    <xf numFmtId="0" fontId="28" fillId="3" borderId="38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 applyProtection="1">
      <alignment horizontal="center" vertical="center" wrapText="1"/>
      <protection locked="0"/>
    </xf>
    <xf numFmtId="167" fontId="13" fillId="0" borderId="0" xfId="9" applyFont="1" applyAlignment="1">
      <alignment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30" fillId="2" borderId="43" xfId="0" applyFont="1" applyFill="1" applyBorder="1" applyAlignment="1">
      <alignment horizontal="center" vertical="center" wrapText="1"/>
    </xf>
    <xf numFmtId="167" fontId="39" fillId="0" borderId="33" xfId="9" applyFont="1" applyBorder="1" applyAlignment="1">
      <alignment horizontal="justify" vertical="center" wrapText="1"/>
    </xf>
  </cellXfs>
  <cellStyles count="16">
    <cellStyle name="Excel Built-in Hyperlink" xfId="7" xr:uid="{00000000-0005-0000-0000-000000000000}"/>
    <cellStyle name="Excel Built-in Normal" xfId="1" xr:uid="{00000000-0005-0000-0000-000001000000}"/>
    <cellStyle name="Excel Built-in Normal 1" xfId="9" xr:uid="{00000000-0005-0000-0000-000002000000}"/>
    <cellStyle name="Excel Built-in Normal 2" xfId="8" xr:uid="{00000000-0005-0000-0000-000003000000}"/>
    <cellStyle name="Heading" xfId="10" xr:uid="{00000000-0005-0000-0000-000004000000}"/>
    <cellStyle name="Heading1" xfId="11" xr:uid="{00000000-0005-0000-0000-000005000000}"/>
    <cellStyle name="Hipervínculo" xfId="2" builtinId="8"/>
    <cellStyle name="Hipervínculo 2" xfId="15" xr:uid="{175C14F0-8EB3-4A3E-88A7-02DEB2657112}"/>
    <cellStyle name="Millares 2" xfId="4" xr:uid="{00000000-0005-0000-0000-000008000000}"/>
    <cellStyle name="Normal" xfId="0" builtinId="0"/>
    <cellStyle name="Normal 2" xfId="3" xr:uid="{00000000-0005-0000-0000-00000A000000}"/>
    <cellStyle name="Normal 3" xfId="6" xr:uid="{00000000-0005-0000-0000-00000B000000}"/>
    <cellStyle name="Normal 4" xfId="14" xr:uid="{47026EE7-4BBE-45A4-8DDF-4B889CF1B223}"/>
    <cellStyle name="Result" xfId="12" xr:uid="{00000000-0005-0000-0000-00000C000000}"/>
    <cellStyle name="Result2" xfId="13" xr:uid="{00000000-0005-0000-0000-00000D000000}"/>
    <cellStyle name="Texto explicativo 2" xfId="5" xr:uid="{00000000-0005-0000-0000-00000E000000}"/>
  </cellStyles>
  <dxfs count="0"/>
  <tableStyles count="0" defaultTableStyle="TableStyleMedium2" defaultPivotStyle="PivotStyleLight16"/>
  <colors>
    <mruColors>
      <color rgb="FF003366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troduccion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troduccion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10</xdr:col>
      <xdr:colOff>28575</xdr:colOff>
      <xdr:row>6</xdr:row>
      <xdr:rowOff>152400</xdr:rowOff>
    </xdr:to>
    <xdr:sp macro="" textlink="">
      <xdr:nvSpPr>
        <xdr:cNvPr id="5" name="3 Rectángulo redondeado">
          <a:extLst>
            <a:ext uri="{FF2B5EF4-FFF2-40B4-BE49-F238E27FC236}">
              <a16:creationId xmlns:a16="http://schemas.microsoft.com/office/drawing/2014/main" id="{ADF3885A-9FE3-4409-8E69-7FB6225B732F}"/>
            </a:ext>
          </a:extLst>
        </xdr:cNvPr>
        <xdr:cNvSpPr/>
      </xdr:nvSpPr>
      <xdr:spPr>
        <a:xfrm>
          <a:off x="171450" y="114300"/>
          <a:ext cx="7477125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</a:t>
          </a:r>
        </a:p>
      </xdr:txBody>
    </xdr:sp>
    <xdr:clientData/>
  </xdr:twoCellAnchor>
  <xdr:twoCellAnchor editAs="oneCell">
    <xdr:from>
      <xdr:col>0</xdr:col>
      <xdr:colOff>299917</xdr:colOff>
      <xdr:row>1</xdr:row>
      <xdr:rowOff>4886</xdr:rowOff>
    </xdr:from>
    <xdr:to>
      <xdr:col>1</xdr:col>
      <xdr:colOff>438150</xdr:colOff>
      <xdr:row>6</xdr:row>
      <xdr:rowOff>95250</xdr:rowOff>
    </xdr:to>
    <xdr:pic>
      <xdr:nvPicPr>
        <xdr:cNvPr id="6" name="7 Imagen">
          <a:extLst>
            <a:ext uri="{FF2B5EF4-FFF2-40B4-BE49-F238E27FC236}">
              <a16:creationId xmlns:a16="http://schemas.microsoft.com/office/drawing/2014/main" id="{F88BC597-BA78-41B9-8B18-FC4C09512F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299917" y="185861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180975</xdr:colOff>
      <xdr:row>7</xdr:row>
      <xdr:rowOff>57150</xdr:rowOff>
    </xdr:from>
    <xdr:to>
      <xdr:col>10</xdr:col>
      <xdr:colOff>66675</xdr:colOff>
      <xdr:row>9</xdr:row>
      <xdr:rowOff>142875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9D2F03CE-6469-41CD-ADCD-93E98562CF77}"/>
            </a:ext>
          </a:extLst>
        </xdr:cNvPr>
        <xdr:cNvSpPr/>
      </xdr:nvSpPr>
      <xdr:spPr>
        <a:xfrm>
          <a:off x="180975" y="1390650"/>
          <a:ext cx="75057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EFDAB8F0-2658-4A9C-9E24-A3DECE7A562A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59CED1EA-4A1E-4B06-8972-CA646E9E7B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68038D92-1D0F-4434-BC62-0D30DEC40A56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Córdoba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9F2618-B4FF-44BA-83B1-4CCCF481C1A7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4182F854-3E47-45E8-987E-87814139D172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34F0B2F3-515B-495F-BBF3-3D9ED8DBC9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78E81230-CE3F-4660-953E-C3DE62F2AAE5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Granada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E0E820-4C08-495C-92AB-4F7BBCC64282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75B3A957-6026-4EC1-9EA6-F902C64D8862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7483BDC3-E077-442A-9211-FD9DCA9990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09D287B8-B409-46A6-B939-615E00D100A3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Huelva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777D54-2A5C-4D01-AD55-33601803CCA4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00E1F72E-7989-4918-8D19-8888D32E436D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819ABC95-823F-49AE-8000-55739119A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D083FD27-BD6C-4A20-8509-D5306E9EFAE3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Jaén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5AA38A-2BBE-40A9-855E-C855F48696B2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7C4A3781-7A9D-44D3-86A8-117D36628DD5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5FAF9CBA-E43F-443B-B1DC-B26F9791DE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585D61EF-D850-4F4A-8A25-29F059D5F708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Málaga</a:t>
          </a:r>
        </a:p>
      </xdr:txBody>
    </xdr:sp>
    <xdr:clientData/>
  </xdr:twoCellAnchor>
  <xdr:twoCellAnchor>
    <xdr:from>
      <xdr:col>9</xdr:col>
      <xdr:colOff>0</xdr:colOff>
      <xdr:row>2</xdr:row>
      <xdr:rowOff>0</xdr:rowOff>
    </xdr:from>
    <xdr:to>
      <xdr:col>10</xdr:col>
      <xdr:colOff>257175</xdr:colOff>
      <xdr:row>4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42ABCE-BA63-4006-B394-06E10E575699}"/>
            </a:ext>
          </a:extLst>
        </xdr:cNvPr>
        <xdr:cNvSpPr/>
      </xdr:nvSpPr>
      <xdr:spPr>
        <a:xfrm flipH="1">
          <a:off x="8963025" y="3810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CDC0CF8B-7950-4D67-8D46-B0A5BF265E40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DBF6E5A8-3D00-4AAE-9462-41F087D364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1DD674C7-FEBC-4934-ADDF-FCE4DD9990FD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Sevilla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FAF109-D158-48D4-8453-D9FB65017244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0EA5E7E7-0DC0-4D41-AF1F-ACA808C9DFB6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A8DD3DEB-89BB-46EC-A85E-DEC9DABC1F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526A8D60-093A-455D-9CEC-1D627416BA94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3F92E6-B29A-45A4-A86C-FA27FE3180F8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DED3CD0A-B370-4CFE-9ECE-4870D9AAB9C3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CE07F5AC-83E4-476A-BD35-DDC713C403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478C479E-3143-40B6-8B97-2CFC34D89CCE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Huesca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A0058A-5AFF-4770-807E-2835297E7819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F3877C01-D6F1-42F9-9E38-3D0719F36D9F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C66B97A4-A996-4B1E-BD32-057DE56B7B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86314DFB-125A-4FE2-A170-EB9AC97AF0D7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Teruel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34D7ED-1F55-497C-9616-C2DACC65A3CD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7188BF29-663A-45D8-B4BF-7AE74CBF5368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158575F8-4C2E-4E18-A1E3-48FD7CE80B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473AAEF1-3543-443B-B597-CDD0C8D3A9B3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Zaragoza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3B9B4B-189B-4ACF-9576-9111A43B4FF4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95250</xdr:rowOff>
    </xdr:from>
    <xdr:to>
      <xdr:col>14</xdr:col>
      <xdr:colOff>752475</xdr:colOff>
      <xdr:row>7</xdr:row>
      <xdr:rowOff>9525</xdr:rowOff>
    </xdr:to>
    <xdr:sp macro="" textlink="">
      <xdr:nvSpPr>
        <xdr:cNvPr id="12" name="3 Rectángulo redondeado">
          <a:extLst>
            <a:ext uri="{FF2B5EF4-FFF2-40B4-BE49-F238E27FC236}">
              <a16:creationId xmlns:a16="http://schemas.microsoft.com/office/drawing/2014/main" id="{988DE499-123E-407A-ABA3-987DD9A16CB5}"/>
            </a:ext>
          </a:extLst>
        </xdr:cNvPr>
        <xdr:cNvSpPr/>
      </xdr:nvSpPr>
      <xdr:spPr>
        <a:xfrm>
          <a:off x="323850" y="95250"/>
          <a:ext cx="11811000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0</xdr:col>
      <xdr:colOff>347542</xdr:colOff>
      <xdr:row>0</xdr:row>
      <xdr:rowOff>157286</xdr:rowOff>
    </xdr:from>
    <xdr:to>
      <xdr:col>1</xdr:col>
      <xdr:colOff>419100</xdr:colOff>
      <xdr:row>6</xdr:row>
      <xdr:rowOff>123825</xdr:rowOff>
    </xdr:to>
    <xdr:pic>
      <xdr:nvPicPr>
        <xdr:cNvPr id="13" name="7 Imagen">
          <a:extLst>
            <a:ext uri="{FF2B5EF4-FFF2-40B4-BE49-F238E27FC236}">
              <a16:creationId xmlns:a16="http://schemas.microsoft.com/office/drawing/2014/main" id="{9CE47F94-E6CA-4217-B5AA-863F9CDF44C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347542" y="15728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257174</xdr:colOff>
      <xdr:row>7</xdr:row>
      <xdr:rowOff>133350</xdr:rowOff>
    </xdr:from>
    <xdr:to>
      <xdr:col>15</xdr:col>
      <xdr:colOff>9524</xdr:colOff>
      <xdr:row>10</xdr:row>
      <xdr:rowOff>85725</xdr:rowOff>
    </xdr:to>
    <xdr:sp macro="" textlink="">
      <xdr:nvSpPr>
        <xdr:cNvPr id="14" name="8 Rectángulo redondeado">
          <a:extLst>
            <a:ext uri="{FF2B5EF4-FFF2-40B4-BE49-F238E27FC236}">
              <a16:creationId xmlns:a16="http://schemas.microsoft.com/office/drawing/2014/main" id="{32569D6F-2447-464D-BF1D-DD8E6021B6CE}"/>
            </a:ext>
          </a:extLst>
        </xdr:cNvPr>
        <xdr:cNvSpPr/>
      </xdr:nvSpPr>
      <xdr:spPr>
        <a:xfrm>
          <a:off x="257174" y="1400175"/>
          <a:ext cx="11896725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  <xdr:twoCellAnchor>
    <xdr:from>
      <xdr:col>16</xdr:col>
      <xdr:colOff>104775</xdr:colOff>
      <xdr:row>0</xdr:row>
      <xdr:rowOff>152400</xdr:rowOff>
    </xdr:from>
    <xdr:to>
      <xdr:col>17</xdr:col>
      <xdr:colOff>238125</xdr:colOff>
      <xdr:row>3</xdr:row>
      <xdr:rowOff>19050</xdr:rowOff>
    </xdr:to>
    <xdr:sp macro="" textlink="">
      <xdr:nvSpPr>
        <xdr:cNvPr id="22" name="7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2212DA-21AC-4501-9093-D51C68170B8E}"/>
            </a:ext>
          </a:extLst>
        </xdr:cNvPr>
        <xdr:cNvSpPr/>
      </xdr:nvSpPr>
      <xdr:spPr>
        <a:xfrm flipH="1">
          <a:off x="13011150" y="152400"/>
          <a:ext cx="895350" cy="40957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59AE1351-0AA1-44C1-9459-5033AB3F9AC9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157DE6C5-70DF-4FE9-B78A-DD3E837797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C51A8B65-D854-457A-AE27-BAF8F907BEF8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1CBC7D-C939-44A2-8CD9-4237E6F13A2C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437BBEAF-B59B-4D27-BF65-32DA5BEF0293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DEDB0C6-14B4-492E-9BD8-3580DB01CD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C8576683-8697-465E-88F0-56C6C2ECB19A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r>
            <a:rPr kumimoji="0" lang="es-ES" sz="2000" b="1" i="0" u="none" strike="noStrike" kern="0" cap="none" spc="0" normalizeH="0" baseline="3000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7489F0-B347-4CA8-8CD9-C2CBD3BA9C75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55B675D5-ACE2-47E3-A049-849C9C2D46BA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1AE875D9-BCCB-4436-AAB2-C3C389FCBB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F34D7BFB-E3DE-47A1-9082-707A04DB3614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Gran Canaria</a:t>
          </a:r>
          <a:r>
            <a:rPr kumimoji="0" lang="es-ES" sz="2000" b="1" i="0" u="none" strike="noStrike" kern="0" cap="none" spc="0" normalizeH="0" baseline="3000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*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1EBD33-CF32-4EF4-858C-7F5B5579678E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3C4DE8FF-87B3-4DB7-BAF5-DFADAA64BCD3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DA9FB165-DFA9-41C3-A0EC-5E22BBB837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85175A44-ECB6-442E-A964-0A0EBEE32830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Lanzarote</a:t>
          </a:r>
          <a:endParaRPr kumimoji="0" lang="es-ES" sz="2000" b="1" i="0" u="none" strike="noStrike" kern="0" cap="none" spc="0" normalizeH="0" baseline="3000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C4A97F-2094-400D-ACA1-B432B3833B73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A01DC2EA-F690-40D4-9AA5-92FB5AD5516A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5FC23117-F706-4292-AB43-959DFEB8A6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EC08C253-8B5C-4980-A060-8ECBC13E45BE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Tenerife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82436D-9B81-4F43-B2B9-84454E720DA6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239A1FA5-0717-4CC9-A1CE-6393075EF6C5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C6838012-AC18-4528-909A-E8E01C68E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B461E012-D9F6-4C3D-A94B-80E4B272659E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93924B-2CCE-4305-9724-080BE8C9E0BF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3FB77CC1-1611-4234-A158-EC66ADA907AA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FB923108-B2DA-4744-8AD7-819F5CE92A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9D013407-3E14-4C2E-AAA9-8982589ADC83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AB9136-7133-44BB-9BAC-3CD16C2E18B5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E61330C0-BAF1-494C-9DA4-6CF47341AD73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ED26CCF9-F35B-471D-B386-72DE2C4A77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E09DDA22-26DA-442F-9955-919C069580A9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Barcelona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1B7D03-9135-4A84-B803-EF9D9273A267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B70F0E0D-F611-4746-A5D4-2DA55724C52D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51B469C0-F9DA-49D8-A2BD-A980A5E85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2C376A4C-7D63-409E-8873-B61B30CEC774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Girona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13DDD4-D6F6-4D21-8CB4-894421552AE5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840EB91B-C8B4-483F-9D06-23A887DF3105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D8695D19-6520-4742-AB6A-1EE9C9D5EC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F88218F6-F37D-41A9-98D1-90C2E18C4EF2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Lleida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8CC7A5-03FE-4D59-BAB6-B9C102B0264A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1</xdr:row>
      <xdr:rowOff>28575</xdr:rowOff>
    </xdr:from>
    <xdr:to>
      <xdr:col>13</xdr:col>
      <xdr:colOff>485775</xdr:colOff>
      <xdr:row>2</xdr:row>
      <xdr:rowOff>235359</xdr:rowOff>
    </xdr:to>
    <xdr:sp macro="" textlink="">
      <xdr:nvSpPr>
        <xdr:cNvPr id="6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BFFE1A-7BFC-44A6-8647-69B68C5723DA}"/>
            </a:ext>
          </a:extLst>
        </xdr:cNvPr>
        <xdr:cNvSpPr/>
      </xdr:nvSpPr>
      <xdr:spPr>
        <a:xfrm flipH="1">
          <a:off x="16992600" y="2667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66675</xdr:colOff>
      <xdr:row>1</xdr:row>
      <xdr:rowOff>0</xdr:rowOff>
    </xdr:from>
    <xdr:to>
      <xdr:col>12</xdr:col>
      <xdr:colOff>47624</xdr:colOff>
      <xdr:row>5</xdr:row>
      <xdr:rowOff>228600</xdr:rowOff>
    </xdr:to>
    <xdr:sp macro="" textlink="">
      <xdr:nvSpPr>
        <xdr:cNvPr id="10" name="3 Rectángulo redondeado">
          <a:extLst>
            <a:ext uri="{FF2B5EF4-FFF2-40B4-BE49-F238E27FC236}">
              <a16:creationId xmlns:a16="http://schemas.microsoft.com/office/drawing/2014/main" id="{6EDB7B1D-686B-4B61-BDFB-8753B96EDF1D}"/>
            </a:ext>
          </a:extLst>
        </xdr:cNvPr>
        <xdr:cNvSpPr/>
      </xdr:nvSpPr>
      <xdr:spPr>
        <a:xfrm>
          <a:off x="1495425" y="238125"/>
          <a:ext cx="1522094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166568</xdr:colOff>
      <xdr:row>1</xdr:row>
      <xdr:rowOff>71561</xdr:rowOff>
    </xdr:from>
    <xdr:to>
      <xdr:col>1</xdr:col>
      <xdr:colOff>1066801</xdr:colOff>
      <xdr:row>5</xdr:row>
      <xdr:rowOff>171450</xdr:rowOff>
    </xdr:to>
    <xdr:pic>
      <xdr:nvPicPr>
        <xdr:cNvPr id="11" name="7 Imagen">
          <a:extLst>
            <a:ext uri="{FF2B5EF4-FFF2-40B4-BE49-F238E27FC236}">
              <a16:creationId xmlns:a16="http://schemas.microsoft.com/office/drawing/2014/main" id="{BF8FB551-C3B4-4F00-8A73-D4702F8A2B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595318" y="30968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6</xdr:row>
      <xdr:rowOff>114300</xdr:rowOff>
    </xdr:from>
    <xdr:to>
      <xdr:col>12</xdr:col>
      <xdr:colOff>38100</xdr:colOff>
      <xdr:row>8</xdr:row>
      <xdr:rowOff>133350</xdr:rowOff>
    </xdr:to>
    <xdr:sp macro="" textlink="">
      <xdr:nvSpPr>
        <xdr:cNvPr id="12" name="8 Rectángulo redondeado">
          <a:extLst>
            <a:ext uri="{FF2B5EF4-FFF2-40B4-BE49-F238E27FC236}">
              <a16:creationId xmlns:a16="http://schemas.microsoft.com/office/drawing/2014/main" id="{F97089F6-7DE1-4C1A-B287-C79FB617FA91}"/>
            </a:ext>
          </a:extLst>
        </xdr:cNvPr>
        <xdr:cNvSpPr/>
      </xdr:nvSpPr>
      <xdr:spPr>
        <a:xfrm>
          <a:off x="1428750" y="1543050"/>
          <a:ext cx="152781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Presupuesto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DE843261-03A1-4E3B-B48D-C12D32008CA3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E1445E52-5422-4C65-87AE-C109CA03C8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D61C2433-1D9B-4F25-99B2-A47546D06525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Tarragona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BCDCB9-A69D-4E6D-836E-65822CCDF069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84AB0BDC-DD16-44CC-93A0-1F3FAD3B9855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D0174C3-EDB7-4FC9-893C-415834866E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FF47B994-B806-4046-9CCC-3FEF153F5BE7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Terres de l'Ebre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688D32-D58D-453E-A76C-F8F800840C2F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B0F2E881-C9F6-49C7-8A5D-74C6A6361D8A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B7297FD8-2F47-4055-AA57-FBC9893968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D44C3F3A-E5EF-4580-9137-5155C8291619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C. VALENCIANA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E8363C-4A18-4288-A9B5-EFC0FE98A5A9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84D56DBD-D152-4659-8DF7-8438BD11F991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225BC4ED-3B5B-46FA-A903-0667628024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9888BD35-4DBF-4EB1-9CB8-181271493392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Alicante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933DE6-8E83-4781-83B3-8A55680B018B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7A8F46DD-6017-4031-BFE2-26CF825D2AA2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20243454-FEB1-42B5-9B58-29C5036426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84021D79-81DA-49FA-AAB5-CA444FD24185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Castellón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1B116B-C325-492E-89C5-01175C75D41C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6A1CF1BB-73D3-44CF-8BDF-0672372E04BE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22019056-7C76-4FB3-8C27-D42EC7F8B5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01EFDA22-16B8-40F9-84D4-69D6C2F84A5F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Valencia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DF677E-C285-4C74-87CF-A767731DF055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1684ABD7-9FCB-415E-808A-24EEA4413E59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1D011E3A-AFE4-4F27-B25B-DAC760B2FB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2CFE5F14-91EB-4F78-AEF1-61CB04758E39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9A96BE-2613-4A5B-B245-22648FFDCE2E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A8E66E02-0D52-479F-88C3-73B7B6E88C03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C1DB6BB5-6E6C-4B72-A654-0E6B6D4736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8ED6835F-F0E4-45F2-B40D-6DE60BE3FAB1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 Coruña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BD9C70-5E44-4692-87DB-02DEE0315E4C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1B31A589-805D-41A8-AA89-60EFA01A3E2A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CD11D6A9-18A6-4474-8C00-93AE9ACB13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5131F025-B745-4AA2-8BA2-30DFA10B8608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Lugo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4B05A0-5109-43A2-B38E-FC4536CAD454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38312442-2A50-4FA6-8F42-9978F80D61E2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4B280E38-2666-445C-BD19-2731A05F31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2FFDFC12-EF23-4C25-AF7B-1955FE064CA8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Ourense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E95FD5-252C-4155-8490-1830EECC370F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695326</xdr:colOff>
      <xdr:row>0</xdr:row>
      <xdr:rowOff>104775</xdr:rowOff>
    </xdr:from>
    <xdr:to>
      <xdr:col>8</xdr:col>
      <xdr:colOff>981076</xdr:colOff>
      <xdr:row>6</xdr:row>
      <xdr:rowOff>142875</xdr:rowOff>
    </xdr:to>
    <xdr:sp macro="" textlink="">
      <xdr:nvSpPr>
        <xdr:cNvPr id="12" name="3 Rectángulo redondeado">
          <a:extLst>
            <a:ext uri="{FF2B5EF4-FFF2-40B4-BE49-F238E27FC236}">
              <a16:creationId xmlns:a16="http://schemas.microsoft.com/office/drawing/2014/main" id="{B4BBA404-6B60-48E0-9609-DFD9D0C4F4A7}"/>
            </a:ext>
          </a:extLst>
        </xdr:cNvPr>
        <xdr:cNvSpPr/>
      </xdr:nvSpPr>
      <xdr:spPr>
        <a:xfrm>
          <a:off x="695326" y="104775"/>
          <a:ext cx="9582150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166811</xdr:rowOff>
    </xdr:from>
    <xdr:to>
      <xdr:col>1</xdr:col>
      <xdr:colOff>933451</xdr:colOff>
      <xdr:row>6</xdr:row>
      <xdr:rowOff>76200</xdr:rowOff>
    </xdr:to>
    <xdr:pic>
      <xdr:nvPicPr>
        <xdr:cNvPr id="13" name="7 Imagen">
          <a:extLst>
            <a:ext uri="{FF2B5EF4-FFF2-40B4-BE49-F238E27FC236}">
              <a16:creationId xmlns:a16="http://schemas.microsoft.com/office/drawing/2014/main" id="{DBCAD5A1-5C14-413E-9494-773356C2CC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66811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685800</xdr:colOff>
      <xdr:row>7</xdr:row>
      <xdr:rowOff>171450</xdr:rowOff>
    </xdr:from>
    <xdr:to>
      <xdr:col>8</xdr:col>
      <xdr:colOff>1000125</xdr:colOff>
      <xdr:row>10</xdr:row>
      <xdr:rowOff>95250</xdr:rowOff>
    </xdr:to>
    <xdr:sp macro="" textlink="">
      <xdr:nvSpPr>
        <xdr:cNvPr id="14" name="8 Rectángulo redondeado">
          <a:extLst>
            <a:ext uri="{FF2B5EF4-FFF2-40B4-BE49-F238E27FC236}">
              <a16:creationId xmlns:a16="http://schemas.microsoft.com/office/drawing/2014/main" id="{7710C096-7598-4BC8-8D80-4BD75CD0A67D}"/>
            </a:ext>
          </a:extLst>
        </xdr:cNvPr>
        <xdr:cNvSpPr/>
      </xdr:nvSpPr>
      <xdr:spPr>
        <a:xfrm>
          <a:off x="685800" y="1504950"/>
          <a:ext cx="9610725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solicitudes</a:t>
          </a:r>
        </a:p>
      </xdr:txBody>
    </xdr:sp>
    <xdr:clientData/>
  </xdr:twoCellAnchor>
  <xdr:twoCellAnchor>
    <xdr:from>
      <xdr:col>9</xdr:col>
      <xdr:colOff>838200</xdr:colOff>
      <xdr:row>0</xdr:row>
      <xdr:rowOff>133350</xdr:rowOff>
    </xdr:from>
    <xdr:to>
      <xdr:col>11</xdr:col>
      <xdr:colOff>171450</xdr:colOff>
      <xdr:row>3</xdr:row>
      <xdr:rowOff>6759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2D9502-06F8-41D9-AF20-4436BA15C133}"/>
            </a:ext>
          </a:extLst>
        </xdr:cNvPr>
        <xdr:cNvSpPr/>
      </xdr:nvSpPr>
      <xdr:spPr>
        <a:xfrm flipH="1">
          <a:off x="11153775" y="13335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E449376D-EC00-47D4-A8D1-EC34F96268E5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F90538FF-0584-49DA-BF12-0436FDE629F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02B41380-F4EB-4728-B124-443DDE76ADAA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Pontevedra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26CE04-F7BE-46A8-BCD0-5A31748B93DC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8CF6FF09-EE6D-48A2-9087-6718BAC58DF7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9DDA1C9E-D138-46D1-AF44-FCD7FB35AB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15D8B7B9-9B59-4956-BB4E-67CBF05FBDF6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MADRID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D76D37-2C6D-408D-9919-F1A7516A1429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E87F8F36-F7C9-496D-A213-61A4BB2EBF8B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558A1918-953F-4503-9F53-698CABE790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C10D56A6-5DEC-4992-A117-4F8C35FE6863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NAVARRA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FF439E-2BF1-44A5-A7E3-33175B7CD0DF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88595FE7-87B1-488B-AE01-CD218E88C99D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7A8AC572-8317-45F7-922D-7077A2B30E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10F18A8F-5C53-48DA-9E46-1AB8FD0040A1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PAÍS VASCO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02B4EB-E8FF-405B-A657-D37681612E0F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21891B69-41B2-4C17-A50C-49C5D515BF13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6FC5050E-3261-4F93-892E-85BA547A55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5E7D4433-1CA2-49FA-843C-C7A9CC68BCB2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Araba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CF16C3-DB61-4CF6-9F0D-1525EB4F95F0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8D0848E3-E452-43EB-A5D1-335DA0CDE4BE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4EC4ED7B-2691-4144-9E42-C9485C43ED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9509D9AF-25DB-4407-B35D-A525B36007FA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Bizkaia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A12182-F70D-451B-A5CE-7BEE4E4D0718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C783BCD3-AFCC-4F0A-898D-7E818E62995A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3CEBA130-76F8-4848-B487-EC3C40CE71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765F9557-E7D8-4543-80DE-BE3921D3650C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Guipuzkoa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DFE4D9-35F1-45E5-9261-82A57D4AE17E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3D3B7F51-7DD9-47BA-BC56-3D751ACF90F7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24D010A2-AF16-4802-8097-B41A81E093F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61C6359D-1F06-4610-8D89-293D4475661E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RIOJA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B139DB-3724-46A6-AFF0-C46BEB04468E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09FAAB6E-33B4-4E4D-A88B-619FAD400E28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010AD910-9F9D-4EBA-B0B2-C679D985CA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CEF08C48-26AA-462B-944A-2850F437DD77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Ámbito Ministerio de Justicia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31F2F3-B2E4-45C6-97CD-D6F1D3D66289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0</xdr:rowOff>
    </xdr:from>
    <xdr:to>
      <xdr:col>6</xdr:col>
      <xdr:colOff>190501</xdr:colOff>
      <xdr:row>7</xdr:row>
      <xdr:rowOff>38100</xdr:rowOff>
    </xdr:to>
    <xdr:sp macro="" textlink="">
      <xdr:nvSpPr>
        <xdr:cNvPr id="6" name="3 Rectángulo redondeado">
          <a:extLst>
            <a:ext uri="{FF2B5EF4-FFF2-40B4-BE49-F238E27FC236}">
              <a16:creationId xmlns:a16="http://schemas.microsoft.com/office/drawing/2014/main" id="{740BE3A4-A622-4FDE-B94D-0B6664E741CF}"/>
            </a:ext>
          </a:extLst>
        </xdr:cNvPr>
        <xdr:cNvSpPr/>
      </xdr:nvSpPr>
      <xdr:spPr>
        <a:xfrm>
          <a:off x="9526" y="190500"/>
          <a:ext cx="9582150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109418</xdr:colOff>
      <xdr:row>1</xdr:row>
      <xdr:rowOff>62036</xdr:rowOff>
    </xdr:from>
    <xdr:to>
      <xdr:col>1</xdr:col>
      <xdr:colOff>1009651</xdr:colOff>
      <xdr:row>6</xdr:row>
      <xdr:rowOff>161925</xdr:rowOff>
    </xdr:to>
    <xdr:pic>
      <xdr:nvPicPr>
        <xdr:cNvPr id="7" name="7 Imagen">
          <a:extLst>
            <a:ext uri="{FF2B5EF4-FFF2-40B4-BE49-F238E27FC236}">
              <a16:creationId xmlns:a16="http://schemas.microsoft.com/office/drawing/2014/main" id="{1106DFEC-677B-4A17-B9D6-043A191277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09418" y="2525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8</xdr:row>
      <xdr:rowOff>66674</xdr:rowOff>
    </xdr:from>
    <xdr:to>
      <xdr:col>6</xdr:col>
      <xdr:colOff>209550</xdr:colOff>
      <xdr:row>11</xdr:row>
      <xdr:rowOff>152399</xdr:rowOff>
    </xdr:to>
    <xdr:sp macro="" textlink="">
      <xdr:nvSpPr>
        <xdr:cNvPr id="8" name="8 Rectángulo redondeado">
          <a:extLst>
            <a:ext uri="{FF2B5EF4-FFF2-40B4-BE49-F238E27FC236}">
              <a16:creationId xmlns:a16="http://schemas.microsoft.com/office/drawing/2014/main" id="{D7EE6F77-50DA-474E-93DC-DCDE9CF176A3}"/>
            </a:ext>
          </a:extLst>
        </xdr:cNvPr>
        <xdr:cNvSpPr/>
      </xdr:nvSpPr>
      <xdr:spPr>
        <a:xfrm>
          <a:off x="762000" y="1590674"/>
          <a:ext cx="9610725" cy="6572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judiciales y procedimientos administrativos que tengan causa directa o indirecta en la violencia de género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8</xdr:col>
      <xdr:colOff>190500</xdr:colOff>
      <xdr:row>4</xdr:row>
      <xdr:rowOff>63909</xdr:rowOff>
    </xdr:to>
    <xdr:sp macro="" textlink="">
      <xdr:nvSpPr>
        <xdr:cNvPr id="9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18EB1B-EE33-4C89-AC3E-6759B3FB840D}"/>
            </a:ext>
          </a:extLst>
        </xdr:cNvPr>
        <xdr:cNvSpPr/>
      </xdr:nvSpPr>
      <xdr:spPr>
        <a:xfrm flipH="1">
          <a:off x="10753725" y="3810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1</xdr:row>
      <xdr:rowOff>0</xdr:rowOff>
    </xdr:from>
    <xdr:to>
      <xdr:col>5</xdr:col>
      <xdr:colOff>1600201</xdr:colOff>
      <xdr:row>6</xdr:row>
      <xdr:rowOff>0</xdr:rowOff>
    </xdr:to>
    <xdr:sp macro="" textlink="">
      <xdr:nvSpPr>
        <xdr:cNvPr id="9" name="3 Rectángulo redondeado">
          <a:extLst>
            <a:ext uri="{FF2B5EF4-FFF2-40B4-BE49-F238E27FC236}">
              <a16:creationId xmlns:a16="http://schemas.microsoft.com/office/drawing/2014/main" id="{E80A608F-3AB9-4A87-A418-F95D875CA331}"/>
            </a:ext>
          </a:extLst>
        </xdr:cNvPr>
        <xdr:cNvSpPr/>
      </xdr:nvSpPr>
      <xdr:spPr>
        <a:xfrm>
          <a:off x="771527" y="190500"/>
          <a:ext cx="7762874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109418</xdr:colOff>
      <xdr:row>1</xdr:row>
      <xdr:rowOff>62036</xdr:rowOff>
    </xdr:from>
    <xdr:to>
      <xdr:col>1</xdr:col>
      <xdr:colOff>1009651</xdr:colOff>
      <xdr:row>5</xdr:row>
      <xdr:rowOff>152400</xdr:rowOff>
    </xdr:to>
    <xdr:pic>
      <xdr:nvPicPr>
        <xdr:cNvPr id="10" name="7 Imagen">
          <a:extLst>
            <a:ext uri="{FF2B5EF4-FFF2-40B4-BE49-F238E27FC236}">
              <a16:creationId xmlns:a16="http://schemas.microsoft.com/office/drawing/2014/main" id="{88963160-0261-450A-9768-5D6B0AB970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71418" y="620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6</xdr:row>
      <xdr:rowOff>95249</xdr:rowOff>
    </xdr:from>
    <xdr:to>
      <xdr:col>5</xdr:col>
      <xdr:colOff>1628775</xdr:colOff>
      <xdr:row>9</xdr:row>
      <xdr:rowOff>0</xdr:rowOff>
    </xdr:to>
    <xdr:sp macro="" textlink="">
      <xdr:nvSpPr>
        <xdr:cNvPr id="11" name="8 Rectángulo redondeado">
          <a:extLst>
            <a:ext uri="{FF2B5EF4-FFF2-40B4-BE49-F238E27FC236}">
              <a16:creationId xmlns:a16="http://schemas.microsoft.com/office/drawing/2014/main" id="{DB77B891-3EC5-435E-94EA-2C1B8ABEFAA7}"/>
            </a:ext>
          </a:extLst>
        </xdr:cNvPr>
        <xdr:cNvSpPr/>
      </xdr:nvSpPr>
      <xdr:spPr>
        <a:xfrm>
          <a:off x="762000" y="1466849"/>
          <a:ext cx="7800975" cy="476251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Impugnaciones</a:t>
          </a:r>
        </a:p>
      </xdr:txBody>
    </xdr:sp>
    <xdr:clientData/>
  </xdr:twoCellAnchor>
  <xdr:twoCellAnchor>
    <xdr:from>
      <xdr:col>7</xdr:col>
      <xdr:colOff>28575</xdr:colOff>
      <xdr:row>1</xdr:row>
      <xdr:rowOff>85725</xdr:rowOff>
    </xdr:from>
    <xdr:to>
      <xdr:col>8</xdr:col>
      <xdr:colOff>219075</xdr:colOff>
      <xdr:row>3</xdr:row>
      <xdr:rowOff>35334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B8F498-DFC6-46DD-8D02-D8E9F8B9983D}"/>
            </a:ext>
          </a:extLst>
        </xdr:cNvPr>
        <xdr:cNvSpPr/>
      </xdr:nvSpPr>
      <xdr:spPr>
        <a:xfrm flipH="1">
          <a:off x="9248775" y="276225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B6B38CDF-232A-4E76-B1F6-9C4F5742EC46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C908C28B-69AC-44F7-9F0D-C9043F3D30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4C4D01E9-D24A-4753-A754-5975A478AE26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8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75D553-D840-40DA-B045-EA74519E0C6E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BB4768AD-18BE-4383-99F0-5EB6D0DA5CE8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</a:t>
          </a:r>
          <a:r>
            <a:rPr kumimoji="0" lang="es-ES" sz="22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B2A32C59-12C8-49CF-B53E-14DB195AC0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503B1BF4-3EB6-47C6-AE71-C4E31D2107D0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Almería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CFDA58-8A0F-4FAB-947F-DDB9354EE4B3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123825</xdr:rowOff>
    </xdr:from>
    <xdr:to>
      <xdr:col>8</xdr:col>
      <xdr:colOff>123825</xdr:colOff>
      <xdr:row>6</xdr:row>
      <xdr:rowOff>161925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46C62B34-199F-431E-8CF9-51F112B5F18F}"/>
            </a:ext>
          </a:extLst>
        </xdr:cNvPr>
        <xdr:cNvSpPr/>
      </xdr:nvSpPr>
      <xdr:spPr>
        <a:xfrm>
          <a:off x="723901" y="123825"/>
          <a:ext cx="7543799" cy="11811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Justicia Gratuita. AÑO 2022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SOLICITUDES Y TIEMPOS</a:t>
          </a:r>
        </a:p>
      </xdr:txBody>
    </xdr:sp>
    <xdr:clientData/>
  </xdr:twoCellAnchor>
  <xdr:twoCellAnchor editAs="oneCell">
    <xdr:from>
      <xdr:col>1</xdr:col>
      <xdr:colOff>33218</xdr:colOff>
      <xdr:row>0</xdr:row>
      <xdr:rowOff>176336</xdr:rowOff>
    </xdr:from>
    <xdr:to>
      <xdr:col>1</xdr:col>
      <xdr:colOff>933451</xdr:colOff>
      <xdr:row>6</xdr:row>
      <xdr:rowOff>85725</xdr:rowOff>
    </xdr:to>
    <xdr:pic>
      <xdr:nvPicPr>
        <xdr:cNvPr id="3" name="7 Imagen">
          <a:extLst>
            <a:ext uri="{FF2B5EF4-FFF2-40B4-BE49-F238E27FC236}">
              <a16:creationId xmlns:a16="http://schemas.microsoft.com/office/drawing/2014/main" id="{F7F8B642-0F26-4A10-A12C-1BEDE9771B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795218" y="176336"/>
          <a:ext cx="900233" cy="1052389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0</xdr:col>
      <xdr:colOff>704850</xdr:colOff>
      <xdr:row>7</xdr:row>
      <xdr:rowOff>95250</xdr:rowOff>
    </xdr:from>
    <xdr:to>
      <xdr:col>8</xdr:col>
      <xdr:colOff>104775</xdr:colOff>
      <xdr:row>10</xdr:row>
      <xdr:rowOff>19050</xdr:rowOff>
    </xdr:to>
    <xdr:sp macro="" textlink="">
      <xdr:nvSpPr>
        <xdr:cNvPr id="4" name="8 Rectángulo redondeado">
          <a:extLst>
            <a:ext uri="{FF2B5EF4-FFF2-40B4-BE49-F238E27FC236}">
              <a16:creationId xmlns:a16="http://schemas.microsoft.com/office/drawing/2014/main" id="{69FA30D7-CB30-4FD4-9FFC-4B318247F472}"/>
            </a:ext>
          </a:extLst>
        </xdr:cNvPr>
        <xdr:cNvSpPr/>
      </xdr:nvSpPr>
      <xdr:spPr>
        <a:xfrm>
          <a:off x="704850" y="1428750"/>
          <a:ext cx="7543800" cy="49530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Cádiz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257175</xdr:colOff>
      <xdr:row>3</xdr:row>
      <xdr:rowOff>63909</xdr:rowOff>
    </xdr:to>
    <xdr:sp macro="" textlink="">
      <xdr:nvSpPr>
        <xdr:cNvPr id="5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63B7DB-4280-4998-A770-5971DF4A62FA}"/>
            </a:ext>
          </a:extLst>
        </xdr:cNvPr>
        <xdr:cNvSpPr/>
      </xdr:nvSpPr>
      <xdr:spPr>
        <a:xfrm flipH="1">
          <a:off x="8963025" y="190500"/>
          <a:ext cx="923925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59"/>
  <sheetViews>
    <sheetView showGridLines="0" tabSelected="1" workbookViewId="0"/>
  </sheetViews>
  <sheetFormatPr baseColWidth="10" defaultColWidth="11.42578125" defaultRowHeight="14.25" x14ac:dyDescent="0.2"/>
  <cols>
    <col min="1" max="1" width="11.42578125" style="4" customWidth="1"/>
    <col min="2" max="12" width="11.42578125" style="4"/>
    <col min="13" max="13" width="11.42578125" style="4" customWidth="1"/>
    <col min="14" max="16384" width="11.42578125" style="4"/>
  </cols>
  <sheetData>
    <row r="4" spans="1:7" ht="15" x14ac:dyDescent="0.2">
      <c r="B4" s="3"/>
      <c r="C4" s="3"/>
    </row>
    <row r="5" spans="1:7" ht="11.25" customHeight="1" x14ac:dyDescent="0.2">
      <c r="B5" s="3"/>
      <c r="C5" s="3"/>
    </row>
    <row r="6" spans="1:7" ht="21" customHeight="1" x14ac:dyDescent="0.2">
      <c r="C6" s="3"/>
    </row>
    <row r="7" spans="1:7" ht="15" x14ac:dyDescent="0.2">
      <c r="C7" s="3"/>
    </row>
    <row r="8" spans="1:7" ht="18" x14ac:dyDescent="0.25">
      <c r="B8" s="3"/>
      <c r="C8" s="9"/>
    </row>
    <row r="11" spans="1:7" ht="15" x14ac:dyDescent="0.2">
      <c r="B11" s="3"/>
      <c r="C11" s="3"/>
    </row>
    <row r="12" spans="1:7" ht="20.100000000000001" customHeight="1" x14ac:dyDescent="0.2">
      <c r="A12" s="8"/>
      <c r="B12" s="74" t="s">
        <v>35</v>
      </c>
      <c r="C12" s="74"/>
      <c r="D12" s="74"/>
      <c r="E12" s="74"/>
      <c r="F12" s="74"/>
      <c r="G12" s="74"/>
    </row>
    <row r="13" spans="1:7" ht="20.100000000000001" customHeight="1" x14ac:dyDescent="0.2">
      <c r="A13" s="8"/>
      <c r="B13" s="74" t="s">
        <v>53</v>
      </c>
      <c r="C13" s="74"/>
      <c r="D13" s="74"/>
      <c r="E13" s="74"/>
      <c r="F13" s="74"/>
      <c r="G13" s="74"/>
    </row>
    <row r="14" spans="1:7" ht="20.100000000000001" customHeight="1" x14ac:dyDescent="0.2">
      <c r="A14" s="8"/>
      <c r="B14" s="74" t="s">
        <v>54</v>
      </c>
      <c r="C14" s="74"/>
      <c r="D14" s="74"/>
      <c r="E14" s="74"/>
      <c r="F14" s="74"/>
      <c r="G14" s="74"/>
    </row>
    <row r="15" spans="1:7" ht="20.100000000000001" customHeight="1" x14ac:dyDescent="0.2">
      <c r="A15" s="8"/>
      <c r="B15" s="74" t="s">
        <v>55</v>
      </c>
      <c r="C15" s="74"/>
      <c r="D15" s="74"/>
      <c r="E15" s="74"/>
      <c r="F15" s="74"/>
      <c r="G15" s="74"/>
    </row>
    <row r="16" spans="1:7" ht="20.100000000000001" customHeight="1" x14ac:dyDescent="0.2">
      <c r="A16" s="8"/>
      <c r="B16" s="74" t="s">
        <v>41</v>
      </c>
      <c r="C16" s="74"/>
      <c r="D16" s="74"/>
      <c r="E16" s="74"/>
      <c r="F16" s="74"/>
      <c r="G16" s="74"/>
    </row>
    <row r="17" spans="1:7" ht="20.100000000000001" customHeight="1" x14ac:dyDescent="0.2">
      <c r="B17" s="24" t="s">
        <v>166</v>
      </c>
      <c r="C17" s="24"/>
      <c r="D17" s="24"/>
      <c r="E17" s="24"/>
      <c r="F17" s="24"/>
    </row>
    <row r="18" spans="1:7" ht="20.100000000000001" customHeight="1" x14ac:dyDescent="0.2">
      <c r="A18" s="8"/>
      <c r="B18" s="74" t="s">
        <v>88</v>
      </c>
      <c r="C18" s="74"/>
      <c r="D18" s="74"/>
      <c r="E18" s="74"/>
      <c r="F18" s="74"/>
      <c r="G18" s="74"/>
    </row>
    <row r="19" spans="1:7" ht="20.100000000000001" customHeight="1" x14ac:dyDescent="0.2">
      <c r="A19" s="8"/>
      <c r="B19" s="74" t="s">
        <v>99</v>
      </c>
      <c r="C19" s="74"/>
      <c r="D19" s="74"/>
      <c r="E19" s="74" t="s">
        <v>15</v>
      </c>
      <c r="F19" s="74"/>
      <c r="G19" s="74"/>
    </row>
    <row r="20" spans="1:7" ht="20.100000000000001" customHeight="1" x14ac:dyDescent="0.2">
      <c r="A20" s="8"/>
      <c r="B20" s="74" t="s">
        <v>62</v>
      </c>
      <c r="C20" s="74"/>
      <c r="D20" s="74"/>
      <c r="E20" s="74" t="s">
        <v>10</v>
      </c>
      <c r="F20" s="74"/>
      <c r="G20" s="74"/>
    </row>
    <row r="21" spans="1:7" ht="20.100000000000001" customHeight="1" x14ac:dyDescent="0.2">
      <c r="A21" s="8"/>
      <c r="B21" s="74" t="s">
        <v>56</v>
      </c>
      <c r="C21" s="74"/>
      <c r="D21" s="74"/>
      <c r="E21" s="74" t="s">
        <v>11</v>
      </c>
      <c r="F21" s="74"/>
      <c r="G21" s="74"/>
    </row>
    <row r="22" spans="1:7" ht="20.100000000000001" customHeight="1" x14ac:dyDescent="0.2">
      <c r="A22" s="8"/>
      <c r="B22" s="74" t="s">
        <v>57</v>
      </c>
      <c r="C22" s="74"/>
      <c r="D22" s="74"/>
      <c r="E22" s="74" t="s">
        <v>67</v>
      </c>
      <c r="F22" s="74"/>
      <c r="G22" s="74"/>
    </row>
    <row r="23" spans="1:7" ht="20.100000000000001" customHeight="1" x14ac:dyDescent="0.2">
      <c r="A23" s="8"/>
      <c r="B23" s="74" t="s">
        <v>58</v>
      </c>
      <c r="C23" s="74"/>
      <c r="D23" s="74"/>
      <c r="E23" s="74" t="s">
        <v>91</v>
      </c>
      <c r="F23" s="74"/>
      <c r="G23" s="74"/>
    </row>
    <row r="24" spans="1:7" ht="20.100000000000001" customHeight="1" x14ac:dyDescent="0.2">
      <c r="A24" s="8"/>
      <c r="B24" s="74" t="s">
        <v>59</v>
      </c>
      <c r="C24" s="74"/>
      <c r="D24" s="74"/>
      <c r="E24" s="74" t="s">
        <v>84</v>
      </c>
      <c r="F24" s="74"/>
      <c r="G24" s="74"/>
    </row>
    <row r="25" spans="1:7" ht="20.100000000000001" customHeight="1" x14ac:dyDescent="0.2">
      <c r="A25" s="8"/>
      <c r="B25" s="74" t="s">
        <v>60</v>
      </c>
      <c r="C25" s="74"/>
      <c r="D25" s="74"/>
      <c r="E25" s="74" t="s">
        <v>68</v>
      </c>
      <c r="F25" s="74"/>
      <c r="G25" s="74"/>
    </row>
    <row r="26" spans="1:7" ht="20.100000000000001" customHeight="1" x14ac:dyDescent="0.2">
      <c r="A26" s="8"/>
      <c r="B26" s="74" t="s">
        <v>61</v>
      </c>
      <c r="C26" s="74"/>
      <c r="D26" s="74"/>
      <c r="E26" s="74" t="s">
        <v>69</v>
      </c>
      <c r="F26" s="74"/>
      <c r="G26" s="74"/>
    </row>
    <row r="27" spans="1:7" ht="20.100000000000001" customHeight="1" x14ac:dyDescent="0.2">
      <c r="A27" s="8"/>
      <c r="B27" s="74" t="s">
        <v>9</v>
      </c>
      <c r="C27" s="74"/>
      <c r="D27" s="74"/>
      <c r="E27" s="74"/>
      <c r="F27" s="74"/>
      <c r="G27" s="74"/>
    </row>
    <row r="28" spans="1:7" ht="20.100000000000001" customHeight="1" x14ac:dyDescent="0.2">
      <c r="A28" s="8"/>
      <c r="B28" s="74" t="s">
        <v>76</v>
      </c>
      <c r="C28" s="74"/>
      <c r="D28" s="74"/>
      <c r="E28" s="74"/>
      <c r="F28" s="74"/>
      <c r="G28" s="74"/>
    </row>
    <row r="29" spans="1:7" ht="20.100000000000001" customHeight="1" x14ac:dyDescent="0.2">
      <c r="A29" s="8"/>
      <c r="B29" s="74" t="s">
        <v>77</v>
      </c>
      <c r="C29" s="74"/>
      <c r="D29" s="74"/>
      <c r="E29" s="74"/>
      <c r="F29" s="74"/>
      <c r="G29" s="74"/>
    </row>
    <row r="30" spans="1:7" ht="20.100000000000001" customHeight="1" x14ac:dyDescent="0.2">
      <c r="A30" s="8"/>
      <c r="B30" s="74" t="s">
        <v>78</v>
      </c>
      <c r="C30" s="74"/>
      <c r="D30" s="74"/>
      <c r="E30" s="74"/>
      <c r="F30" s="74"/>
      <c r="G30" s="74"/>
    </row>
    <row r="31" spans="1:7" ht="20.100000000000001" customHeight="1" x14ac:dyDescent="0.2">
      <c r="A31" s="8"/>
      <c r="B31" s="74" t="s">
        <v>13</v>
      </c>
      <c r="C31" s="74"/>
      <c r="D31" s="74"/>
      <c r="E31" s="74"/>
      <c r="F31" s="74"/>
      <c r="G31" s="74"/>
    </row>
    <row r="32" spans="1:7" ht="20.100000000000001" customHeight="1" x14ac:dyDescent="0.2">
      <c r="A32" s="8"/>
      <c r="B32" s="74" t="s">
        <v>49</v>
      </c>
      <c r="C32" s="74"/>
      <c r="D32" s="74"/>
      <c r="E32" s="74"/>
      <c r="F32" s="74"/>
      <c r="G32" s="74"/>
    </row>
    <row r="33" spans="1:7" ht="20.100000000000001" customHeight="1" x14ac:dyDescent="0.2">
      <c r="A33" s="8"/>
      <c r="B33" s="74" t="s">
        <v>150</v>
      </c>
      <c r="C33" s="74"/>
      <c r="D33" s="74"/>
      <c r="E33" s="74"/>
      <c r="F33" s="74"/>
      <c r="G33" s="74"/>
    </row>
    <row r="34" spans="1:7" ht="20.100000000000001" customHeight="1" x14ac:dyDescent="0.2">
      <c r="A34" s="8"/>
      <c r="B34" s="74" t="s">
        <v>79</v>
      </c>
      <c r="C34" s="74"/>
      <c r="D34" s="74"/>
      <c r="E34" s="74"/>
      <c r="F34" s="74"/>
      <c r="G34" s="74"/>
    </row>
    <row r="35" spans="1:7" ht="20.100000000000001" customHeight="1" x14ac:dyDescent="0.2">
      <c r="A35" s="8"/>
      <c r="B35" s="74" t="s">
        <v>80</v>
      </c>
      <c r="C35" s="74"/>
      <c r="D35" s="74"/>
      <c r="E35" s="74"/>
      <c r="F35" s="74"/>
      <c r="G35" s="74"/>
    </row>
    <row r="36" spans="1:7" ht="20.100000000000001" customHeight="1" x14ac:dyDescent="0.2">
      <c r="A36" s="8"/>
      <c r="B36" s="74" t="s">
        <v>48</v>
      </c>
      <c r="C36" s="74"/>
      <c r="D36" s="74"/>
      <c r="E36" s="74"/>
      <c r="F36" s="74"/>
      <c r="G36" s="74"/>
    </row>
    <row r="37" spans="1:7" ht="20.100000000000001" customHeight="1" x14ac:dyDescent="0.2">
      <c r="A37" s="8"/>
      <c r="B37" s="74" t="s">
        <v>8</v>
      </c>
      <c r="C37" s="74"/>
      <c r="D37" s="74"/>
      <c r="E37" s="74"/>
      <c r="F37" s="74"/>
      <c r="G37" s="74"/>
    </row>
    <row r="38" spans="1:7" ht="20.100000000000001" customHeight="1" x14ac:dyDescent="0.2">
      <c r="A38" s="8"/>
      <c r="B38" s="74" t="s">
        <v>63</v>
      </c>
      <c r="C38" s="74"/>
      <c r="D38" s="74"/>
      <c r="E38" s="74"/>
      <c r="F38" s="74"/>
      <c r="G38" s="74"/>
    </row>
    <row r="39" spans="1:7" ht="20.100000000000001" customHeight="1" x14ac:dyDescent="0.2">
      <c r="A39" s="8"/>
      <c r="B39" s="74" t="s">
        <v>64</v>
      </c>
      <c r="C39" s="74"/>
      <c r="D39" s="74"/>
      <c r="E39" s="74"/>
      <c r="F39" s="74"/>
      <c r="G39" s="74"/>
    </row>
    <row r="40" spans="1:7" ht="20.100000000000001" customHeight="1" x14ac:dyDescent="0.2">
      <c r="A40" s="8"/>
      <c r="B40" s="74" t="s">
        <v>65</v>
      </c>
      <c r="C40" s="74"/>
      <c r="D40" s="74"/>
      <c r="E40" s="74"/>
      <c r="F40" s="74"/>
      <c r="G40" s="74"/>
    </row>
    <row r="41" spans="1:7" ht="20.100000000000001" customHeight="1" x14ac:dyDescent="0.2">
      <c r="A41" s="8"/>
      <c r="B41" s="74" t="s">
        <v>66</v>
      </c>
      <c r="C41" s="74"/>
      <c r="D41" s="74"/>
      <c r="E41" s="74"/>
      <c r="F41" s="74"/>
      <c r="G41" s="74"/>
    </row>
    <row r="42" spans="1:7" ht="20.100000000000001" customHeight="1" x14ac:dyDescent="0.2">
      <c r="A42" s="8"/>
      <c r="B42" s="74" t="s">
        <v>144</v>
      </c>
      <c r="C42" s="74"/>
      <c r="D42" s="74"/>
      <c r="E42" s="74"/>
      <c r="F42" s="74"/>
      <c r="G42" s="74"/>
    </row>
    <row r="43" spans="1:7" ht="20.100000000000001" customHeight="1" x14ac:dyDescent="0.2">
      <c r="A43" s="8"/>
      <c r="B43" s="74" t="s">
        <v>14</v>
      </c>
      <c r="C43" s="74"/>
      <c r="D43" s="74"/>
      <c r="E43" s="74"/>
      <c r="F43" s="74"/>
      <c r="G43" s="74"/>
    </row>
    <row r="44" spans="1:7" ht="20.100000000000001" customHeight="1" x14ac:dyDescent="0.2">
      <c r="A44" s="8"/>
      <c r="B44" s="74" t="s">
        <v>151</v>
      </c>
      <c r="C44" s="74"/>
      <c r="D44" s="74"/>
      <c r="E44" s="74"/>
      <c r="F44" s="74"/>
      <c r="G44" s="74"/>
    </row>
    <row r="45" spans="1:7" ht="20.100000000000001" customHeight="1" x14ac:dyDescent="0.2">
      <c r="A45" s="8"/>
      <c r="B45" s="74" t="s">
        <v>152</v>
      </c>
      <c r="C45" s="74"/>
      <c r="D45" s="74"/>
      <c r="E45" s="74"/>
      <c r="F45" s="74"/>
      <c r="G45" s="74"/>
    </row>
    <row r="46" spans="1:7" ht="20.100000000000001" customHeight="1" x14ac:dyDescent="0.2">
      <c r="A46" s="8"/>
      <c r="B46" s="74" t="s">
        <v>153</v>
      </c>
      <c r="C46" s="74"/>
      <c r="D46" s="74"/>
      <c r="E46" s="74"/>
      <c r="F46" s="74"/>
      <c r="G46" s="74"/>
    </row>
    <row r="47" spans="1:7" ht="20.100000000000001" customHeight="1" x14ac:dyDescent="0.2">
      <c r="A47" s="8"/>
      <c r="B47" s="74" t="s">
        <v>15</v>
      </c>
      <c r="C47" s="74"/>
      <c r="D47" s="74"/>
      <c r="E47" s="74"/>
      <c r="F47" s="74"/>
      <c r="G47" s="74"/>
    </row>
    <row r="48" spans="1:7" ht="20.100000000000001" customHeight="1" x14ac:dyDescent="0.2">
      <c r="A48" s="8"/>
      <c r="B48" s="74" t="s">
        <v>164</v>
      </c>
      <c r="C48" s="74"/>
      <c r="D48" s="74"/>
      <c r="E48" s="74"/>
      <c r="F48" s="74"/>
      <c r="G48" s="74"/>
    </row>
    <row r="49" spans="1:7" ht="20.100000000000001" customHeight="1" x14ac:dyDescent="0.2">
      <c r="A49" s="8"/>
      <c r="B49" s="74" t="s">
        <v>154</v>
      </c>
      <c r="C49" s="74"/>
      <c r="D49" s="74"/>
      <c r="E49" s="74"/>
      <c r="F49" s="74"/>
      <c r="G49" s="74"/>
    </row>
    <row r="50" spans="1:7" ht="20.100000000000001" customHeight="1" x14ac:dyDescent="0.2">
      <c r="A50" s="8"/>
      <c r="B50" s="74" t="s">
        <v>155</v>
      </c>
      <c r="C50" s="74"/>
      <c r="D50" s="74"/>
      <c r="E50" s="74"/>
      <c r="F50" s="74"/>
      <c r="G50" s="74"/>
    </row>
    <row r="51" spans="1:7" ht="20.100000000000001" customHeight="1" x14ac:dyDescent="0.2">
      <c r="A51" s="8"/>
      <c r="B51" s="74" t="s">
        <v>156</v>
      </c>
      <c r="C51" s="74"/>
      <c r="D51" s="74"/>
      <c r="E51" s="74"/>
      <c r="F51" s="74"/>
      <c r="G51" s="74"/>
    </row>
    <row r="52" spans="1:7" ht="20.100000000000001" customHeight="1" x14ac:dyDescent="0.2">
      <c r="A52" s="8"/>
      <c r="B52" s="74" t="s">
        <v>10</v>
      </c>
      <c r="C52" s="74"/>
      <c r="D52" s="74"/>
      <c r="E52" s="74"/>
      <c r="F52" s="74"/>
      <c r="G52" s="74"/>
    </row>
    <row r="53" spans="1:7" ht="20.100000000000001" customHeight="1" x14ac:dyDescent="0.2">
      <c r="A53" s="8"/>
      <c r="B53" s="74" t="s">
        <v>11</v>
      </c>
      <c r="C53" s="74"/>
      <c r="D53" s="74"/>
      <c r="E53" s="74"/>
      <c r="F53" s="74"/>
      <c r="G53" s="74"/>
    </row>
    <row r="54" spans="1:7" ht="20.100000000000001" customHeight="1" x14ac:dyDescent="0.2">
      <c r="A54" s="8"/>
      <c r="B54" s="74" t="s">
        <v>27</v>
      </c>
      <c r="C54" s="74"/>
      <c r="D54" s="74"/>
      <c r="E54" s="74"/>
      <c r="F54" s="74"/>
      <c r="G54" s="74"/>
    </row>
    <row r="55" spans="1:7" ht="20.100000000000001" customHeight="1" x14ac:dyDescent="0.2">
      <c r="A55" s="8"/>
      <c r="B55" s="74" t="s">
        <v>163</v>
      </c>
      <c r="C55" s="74"/>
      <c r="D55" s="74"/>
      <c r="E55" s="74"/>
      <c r="F55" s="74"/>
      <c r="G55" s="74"/>
    </row>
    <row r="56" spans="1:7" ht="20.100000000000001" customHeight="1" x14ac:dyDescent="0.2">
      <c r="A56" s="8"/>
      <c r="B56" s="74" t="s">
        <v>157</v>
      </c>
      <c r="C56" s="74"/>
      <c r="D56" s="74"/>
      <c r="E56" s="74"/>
      <c r="F56" s="74"/>
      <c r="G56" s="74"/>
    </row>
    <row r="57" spans="1:7" ht="20.100000000000001" customHeight="1" x14ac:dyDescent="0.2">
      <c r="A57" s="8"/>
      <c r="B57" s="74" t="s">
        <v>84</v>
      </c>
      <c r="C57" s="74"/>
      <c r="D57" s="74"/>
      <c r="E57" s="74"/>
      <c r="F57" s="74"/>
      <c r="G57" s="74"/>
    </row>
    <row r="58" spans="1:7" ht="20.100000000000001" customHeight="1" x14ac:dyDescent="0.2">
      <c r="A58" s="8"/>
      <c r="B58" s="74" t="s">
        <v>12</v>
      </c>
      <c r="C58" s="74"/>
      <c r="D58" s="74"/>
      <c r="E58" s="74"/>
      <c r="F58" s="74"/>
      <c r="G58" s="74"/>
    </row>
    <row r="59" spans="1:7" ht="20.100000000000001" customHeight="1" x14ac:dyDescent="0.2">
      <c r="A59" s="8"/>
      <c r="B59" s="74" t="s">
        <v>50</v>
      </c>
      <c r="C59" s="74"/>
      <c r="D59" s="74"/>
      <c r="E59" s="74"/>
      <c r="F59" s="74"/>
      <c r="G59" s="74"/>
    </row>
  </sheetData>
  <mergeCells count="47">
    <mergeCell ref="B31:G31"/>
    <mergeCell ref="B47:G47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44:G44"/>
    <mergeCell ref="B25:G25"/>
    <mergeCell ref="B26:G26"/>
    <mergeCell ref="B27:G27"/>
    <mergeCell ref="B30:G30"/>
    <mergeCell ref="B28:G28"/>
    <mergeCell ref="B29:G29"/>
    <mergeCell ref="B43:G43"/>
    <mergeCell ref="B52:G52"/>
    <mergeCell ref="B53:G53"/>
    <mergeCell ref="B21:G21"/>
    <mergeCell ref="B12:G12"/>
    <mergeCell ref="B13:G13"/>
    <mergeCell ref="B14:G14"/>
    <mergeCell ref="B15:G15"/>
    <mergeCell ref="B16:G16"/>
    <mergeCell ref="B18:G18"/>
    <mergeCell ref="B19:G19"/>
    <mergeCell ref="B20:G20"/>
    <mergeCell ref="B32:G32"/>
    <mergeCell ref="B22:G22"/>
    <mergeCell ref="B23:G23"/>
    <mergeCell ref="B24:G24"/>
    <mergeCell ref="B54:G54"/>
    <mergeCell ref="B58:G58"/>
    <mergeCell ref="B59:G59"/>
    <mergeCell ref="B45:G45"/>
    <mergeCell ref="B46:G46"/>
    <mergeCell ref="B50:G50"/>
    <mergeCell ref="B51:G51"/>
    <mergeCell ref="B56:G56"/>
    <mergeCell ref="B57:G57"/>
    <mergeCell ref="B48:G48"/>
    <mergeCell ref="B49:G49"/>
    <mergeCell ref="B55:G55"/>
  </mergeCells>
  <hyperlinks>
    <hyperlink ref="B12" location="Fuente!A1" display="Fuente" xr:uid="{00000000-0004-0000-0000-000000000000}"/>
    <hyperlink ref="B13" location="Presupuesto!A1" display="Presupuesto" xr:uid="{00000000-0004-0000-0000-000001000000}"/>
    <hyperlink ref="B14" location="'Resumen solicitudes'!A1" display="Resumen solicitudes" xr:uid="{00000000-0004-0000-0000-000002000000}"/>
    <hyperlink ref="B15" location="'Violencia de género'!A1" display="Violencia de género" xr:uid="{00000000-0004-0000-0000-000003000000}"/>
    <hyperlink ref="B16" location="Impugnaciones!A1" display="Impugnaciones" xr:uid="{00000000-0004-0000-0000-000004000000}"/>
    <hyperlink ref="B18" location="ANDALUCIA!A1" display="Andalucia" xr:uid="{00000000-0004-0000-0000-000006000000}"/>
    <hyperlink ref="B19" location="Almeria!A1" display="    Almeria" xr:uid="{00000000-0004-0000-0000-000007000000}"/>
    <hyperlink ref="B20" location="Cadiz!A1" display="    Cádiz" xr:uid="{00000000-0004-0000-0000-000008000000}"/>
    <hyperlink ref="B21" location="Cordoba!A1" display="    Córdoba" xr:uid="{00000000-0004-0000-0000-000009000000}"/>
    <hyperlink ref="B22" location="Granada!A1" display="    Granada" xr:uid="{00000000-0004-0000-0000-00000A000000}"/>
    <hyperlink ref="B23" location="Huelva!A1" display="    Huelva" xr:uid="{00000000-0004-0000-0000-00000B000000}"/>
    <hyperlink ref="B24" location="Jaen!A1" display="    Jaén" xr:uid="{00000000-0004-0000-0000-00000C000000}"/>
    <hyperlink ref="B25" location="Malaga!A1" display="    Málaga" xr:uid="{00000000-0004-0000-0000-00000D000000}"/>
    <hyperlink ref="B26" location="Sevilla!A1" display="    Sevilla" xr:uid="{00000000-0004-0000-0000-00000E000000}"/>
    <hyperlink ref="B30" location="Zaragoza!A1" display="    Zaragoza" xr:uid="{00000000-0004-0000-0000-00000F000000}"/>
    <hyperlink ref="B31" location="Asturias!A1" display="ASTURIAS" xr:uid="{00000000-0004-0000-0000-000010000000}"/>
    <hyperlink ref="B32" location="Canarias!A1" display="CANARIAS" xr:uid="{00000000-0004-0000-0000-000011000000}"/>
    <hyperlink ref="B36" location="Cantabria!A1" display="CANTABRIA" xr:uid="{00000000-0004-0000-0000-000012000000}"/>
    <hyperlink ref="B37" location="Cataluña!A1" display="CATALUÑA" xr:uid="{00000000-0004-0000-0000-000013000000}"/>
    <hyperlink ref="B38" location="Barcelona!A1" display="Barcelona" xr:uid="{00000000-0004-0000-0000-000014000000}"/>
    <hyperlink ref="B39" location="Girona!A1" display="Girona" xr:uid="{00000000-0004-0000-0000-000015000000}"/>
    <hyperlink ref="B40" location="Lleida!A1" display="Lleida" xr:uid="{00000000-0004-0000-0000-000016000000}"/>
    <hyperlink ref="B41" location="Tarragona!A1" display="Tarragona" xr:uid="{00000000-0004-0000-0000-000017000000}"/>
    <hyperlink ref="B42" location="'Terres del ebre'!A1" display="Terres de'Ebre" xr:uid="{00000000-0004-0000-0000-000018000000}"/>
    <hyperlink ref="E19" location="Galicia!A1" display="GALICIA" xr:uid="{00000000-0004-0000-0000-00001A000000}"/>
    <hyperlink ref="E20" location="Madrid!A1" display="MADRID" xr:uid="{00000000-0004-0000-0000-00001B000000}"/>
    <hyperlink ref="E21" location="Navarra!A1" display="NAVARRA" xr:uid="{00000000-0004-0000-0000-00001C000000}"/>
    <hyperlink ref="E22" location="'País Vasco'!A1" display="PAIS VASCO" xr:uid="{00000000-0004-0000-0000-00001D000000}"/>
    <hyperlink ref="E23" location="Alava!A1" display="     Alaba" xr:uid="{00000000-0004-0000-0000-00001E000000}"/>
    <hyperlink ref="E24" location="Guipuzcoa!A1" display="     Guipozcoa" xr:uid="{00000000-0004-0000-0000-00001F000000}"/>
    <hyperlink ref="E25" location="Bizkaia!A1" display="     Vizcaya" xr:uid="{00000000-0004-0000-0000-000020000000}"/>
    <hyperlink ref="E26" location="Rioja!A1" display="LA RIOJA" xr:uid="{00000000-0004-0000-0000-000021000000}"/>
    <hyperlink ref="B28" location="Huesca!A1" display="    Huesca" xr:uid="{00000000-0004-0000-0000-000022000000}"/>
    <hyperlink ref="B29" location="Teruel!A1" display="    Teruel" xr:uid="{00000000-0004-0000-0000-000023000000}"/>
    <hyperlink ref="B33" location="'Gran Canaria'!A1" display="Gran Canaria" xr:uid="{00000000-0004-0000-0000-000024000000}"/>
    <hyperlink ref="B34" location="Lanzarote!A1" display="Lanzarote" xr:uid="{00000000-0004-0000-0000-000026000000}"/>
    <hyperlink ref="B35" location="Tenerife!A1" display="Tenerife" xr:uid="{00000000-0004-0000-0000-000027000000}"/>
    <hyperlink ref="B27" location="'Aragon '!A1" display="ARAGON" xr:uid="{00000000-0004-0000-0000-000028000000}"/>
    <hyperlink ref="B19:G19" location="Almería!A1" display="    Almería" xr:uid="{2A3B5EB9-9818-4732-B892-9A1E2D3BB4A5}"/>
    <hyperlink ref="B20:G20" location="Cádiz!A1" display="    Cádiz" xr:uid="{4751CE85-56F1-42C1-B6A9-A0E76C955F70}"/>
    <hyperlink ref="B21:G21" location="Córdoba!A1" display="    Córdoba" xr:uid="{BE41047E-7292-449F-920F-D4BA4B4C8298}"/>
    <hyperlink ref="B22:G22" location="Granada!A1" display="    Granada" xr:uid="{9EAAE25E-102A-4AC5-B4FD-6BAB697E141D}"/>
    <hyperlink ref="B23:G23" location="Huelva!A1" display="    Huelva" xr:uid="{1A88B65A-8FB2-409C-B6AF-F24F4A1A3C28}"/>
    <hyperlink ref="B24:G24" location="Jaén!A1" display="    Jaén" xr:uid="{936E8A21-32C2-4FD3-9C24-3D82F0AA8002}"/>
    <hyperlink ref="B25:G25" location="Málaga!A1" display="    Málaga" xr:uid="{6EE33A55-D8B7-4F58-BC06-6981A96A9DD3}"/>
    <hyperlink ref="B26:G26" location="Sevilla!A1" display="    Sevilla" xr:uid="{5ACF9287-DE82-48E7-BF2C-71AC2B079A51}"/>
    <hyperlink ref="B27:G27" location="ARAGÓN!A1" display="ARAGÓN" xr:uid="{8D300740-4166-4FFF-9B5F-A1FC84D0B259}"/>
    <hyperlink ref="B28:G28" location="Huesca!A1" display="    Huesca" xr:uid="{9690DC46-9824-40EC-8644-DC81D8E39C2E}"/>
    <hyperlink ref="B29:G29" location="Teruel!A1" display="    Teruel" xr:uid="{B18CD497-DB4F-4223-88A8-2F112FDAAE79}"/>
    <hyperlink ref="B42:G42" location="'Terres de l''Ebre'!A1" display="     Terres de l'Ebre" xr:uid="{B7412FBD-3112-474F-95B1-2C477EFD42ED}"/>
    <hyperlink ref="B43:C43" location="'C. VALENCIANA'!A1" display="C. VALENCIANA" xr:uid="{7725B275-4472-46C7-AB3C-D89430DAD9D5}"/>
    <hyperlink ref="B59:C59" location="MINISTERIO!A1" display="MINISTERIO" xr:uid="{3E31B699-E88E-4F55-BFBB-35CEE9674E88}"/>
    <hyperlink ref="B58" location="RIOJA!A1" display="RIOJA" xr:uid="{F6BA5CF7-52CB-4983-9F86-0E1B17BD586D}"/>
    <hyperlink ref="B57:C57" location="Guipúzcoa!A1" display="     Guipúzcoa" xr:uid="{64FF5756-8DFC-4E46-B7CC-FAE98FC4B4EA}"/>
    <hyperlink ref="B56:C56" location="Bizkaia!A1" display="     Bizkaia" xr:uid="{93544996-4063-421A-B759-C94BB97723A8}"/>
    <hyperlink ref="B55:G55" location="Araba!A1" display="     Araba" xr:uid="{8578FDF5-F259-4ACA-96B4-07A226F758A4}"/>
    <hyperlink ref="B54:C54" location="'PAÍS VASCO'!A1" display="PAÍS VASCO" xr:uid="{2EBC75BE-8C28-4970-BD9B-136491054E30}"/>
    <hyperlink ref="B53:C53" location="NAVARRA!A1" display="NAVARRA" xr:uid="{41BFFD1A-39C3-475F-A271-481C490AC2B0}"/>
    <hyperlink ref="B52" location="MADRID!A1" display="MADRID" xr:uid="{9BDFD973-2F79-46E5-BE04-0AD74FF4CEAC}"/>
    <hyperlink ref="B51:C51" location="Pontevedra!A1" display="     Pontevedra" xr:uid="{BF89E2FE-62AA-4807-910F-203EAD40D160}"/>
    <hyperlink ref="B50:C50" location="Ourense!A1" display="     Ourense" xr:uid="{229E8D5C-4DA2-4538-9B4E-13999C23F720}"/>
    <hyperlink ref="B49" location="Lugo!A1" display="     Lugo" xr:uid="{A991E23F-6EB3-4147-9771-E7C5B888F253}"/>
    <hyperlink ref="B47" location="GALICIA!A1" display="GALICIA" xr:uid="{7979B720-14BC-4676-8B90-D740AA35597D}"/>
    <hyperlink ref="B46:C46" location="Valencia!A1" display="     Valencia" xr:uid="{260BACF8-3B31-4851-BEAE-1CBF67841901}"/>
    <hyperlink ref="B45:C45" location="Castellón!A1" display="     Castellón" xr:uid="{315D0986-7842-4C16-98E7-5D554AE07BA7}"/>
    <hyperlink ref="B44:C44" location="Alicante!A1" display="     Alicante" xr:uid="{D3C8A1AE-A879-48FE-898A-65BA8EC1ACAA}"/>
    <hyperlink ref="B18:C18" location="ANDALUCÍA!A1" display="ANDALUCÍA" xr:uid="{68FB9825-E9F1-40B3-8F2B-7EEAA3B18B5F}"/>
    <hyperlink ref="B57:G57" location="Guipuzkoa!A1" display="     Guipuzcoa" xr:uid="{2F8EA934-230D-459E-A592-1554EC42B586}"/>
    <hyperlink ref="B48" location="Lugo!A1" display="     Lugo" xr:uid="{FA3FBEA2-F614-4886-A026-5E607BFE32DE}"/>
    <hyperlink ref="B48:G48" location="'A Coruña'!A1" display="     A Coruña" xr:uid="{CDDD394A-C1AD-4D69-AF41-55E071CFDC78}"/>
  </hyperlinks>
  <pageMargins left="0" right="0" top="0" bottom="0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241AD-2B9E-4D1A-89A9-C856483E9F7E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12885</v>
      </c>
      <c r="C18" s="38" t="s">
        <v>92</v>
      </c>
      <c r="D18" s="38">
        <v>589</v>
      </c>
      <c r="E18" s="38">
        <v>1247</v>
      </c>
      <c r="F18" s="38">
        <v>12885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1231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1231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133</v>
      </c>
      <c r="C33" s="37">
        <v>133</v>
      </c>
      <c r="D33" s="37">
        <v>132</v>
      </c>
      <c r="E33" s="37">
        <v>1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B80E-2068-4DA5-9400-82BED7F693EF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22997</v>
      </c>
      <c r="C18" s="38">
        <v>0</v>
      </c>
      <c r="D18" s="38" t="s">
        <v>92</v>
      </c>
      <c r="E18" s="38">
        <v>1524</v>
      </c>
      <c r="F18" s="38">
        <v>18723</v>
      </c>
      <c r="G18" s="38">
        <v>0</v>
      </c>
      <c r="H18" s="38">
        <v>1071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45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2527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2380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45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234</v>
      </c>
      <c r="C33" s="37">
        <v>234</v>
      </c>
      <c r="D33" s="37">
        <v>234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C89AE-A15E-4A4F-B4C1-6E852009BB5D}">
  <dimension ref="A1:M35"/>
  <sheetViews>
    <sheetView showGridLines="0" zoomScaleNormal="100" workbookViewId="0">
      <selection activeCell="A2" sqref="A2"/>
    </sheetView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11526</v>
      </c>
      <c r="C18" s="38">
        <v>0</v>
      </c>
      <c r="D18" s="38">
        <v>37</v>
      </c>
      <c r="E18" s="38">
        <v>982</v>
      </c>
      <c r="F18" s="38">
        <v>11526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45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890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890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45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101</v>
      </c>
      <c r="C33" s="37">
        <v>101</v>
      </c>
      <c r="D33" s="37">
        <v>101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BBF1-A81C-4453-B467-2AC90B5E7B2D}">
  <dimension ref="A1:M35"/>
  <sheetViews>
    <sheetView showGridLines="0" zoomScaleNormal="100" workbookViewId="0">
      <selection activeCell="A2" sqref="A2"/>
    </sheetView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10980</v>
      </c>
      <c r="C18" s="38" t="s">
        <v>92</v>
      </c>
      <c r="D18" s="38">
        <v>328</v>
      </c>
      <c r="E18" s="38">
        <v>1794</v>
      </c>
      <c r="F18" s="37">
        <v>10073</v>
      </c>
      <c r="G18" s="38" t="s">
        <v>92</v>
      </c>
      <c r="H18" s="38" t="s">
        <v>92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609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605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229</v>
      </c>
      <c r="C33" s="37">
        <v>27</v>
      </c>
      <c r="D33" s="37">
        <v>229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502E-64A3-4B36-BDF4-F67A7F56A1A3}">
  <dimension ref="A1:M37"/>
  <sheetViews>
    <sheetView showGridLines="0" zoomScaleNormal="100" workbookViewId="0">
      <selection activeCell="A2" sqref="A2"/>
    </sheetView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35864</v>
      </c>
      <c r="C18" s="38">
        <v>0</v>
      </c>
      <c r="D18" s="38">
        <v>1032</v>
      </c>
      <c r="E18" s="38">
        <v>3920</v>
      </c>
      <c r="F18" s="38">
        <v>34832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106</v>
      </c>
      <c r="I22" s="16"/>
      <c r="J22" s="16"/>
    </row>
    <row r="23" spans="1:13" ht="15" customHeight="1" x14ac:dyDescent="0.25">
      <c r="B23" s="77" t="s">
        <v>107</v>
      </c>
      <c r="C23" s="77"/>
      <c r="D23" s="77"/>
      <c r="E23" s="77"/>
      <c r="F23" s="77"/>
      <c r="G23" s="16"/>
      <c r="H23" s="16"/>
      <c r="I23" s="16"/>
      <c r="J23" s="16"/>
      <c r="K23" s="16"/>
    </row>
    <row r="24" spans="1:13" x14ac:dyDescent="0.25">
      <c r="B24" s="113"/>
      <c r="C24" s="113"/>
      <c r="D24" s="113"/>
      <c r="E24" s="113"/>
      <c r="F24" s="113"/>
      <c r="G24" s="113"/>
      <c r="H24" s="113"/>
      <c r="I24" s="113"/>
      <c r="J24" s="113"/>
      <c r="K24" s="16"/>
    </row>
    <row r="25" spans="1:13" ht="39" customHeight="1" x14ac:dyDescent="0.25">
      <c r="B25" s="105" t="s">
        <v>89</v>
      </c>
      <c r="C25" s="106"/>
      <c r="D25" s="106"/>
      <c r="E25" s="106"/>
      <c r="F25" s="106"/>
      <c r="G25" s="106"/>
      <c r="H25" s="106"/>
      <c r="I25" s="16"/>
      <c r="J25" s="16"/>
      <c r="K25" s="16"/>
    </row>
    <row r="26" spans="1:13" x14ac:dyDescent="0.25">
      <c r="B26" s="107" t="s">
        <v>38</v>
      </c>
      <c r="C26" s="108"/>
      <c r="D26" s="108"/>
      <c r="E26" s="108"/>
      <c r="F26" s="108"/>
      <c r="G26" s="109"/>
      <c r="H26" s="40">
        <v>3669</v>
      </c>
      <c r="I26" s="16"/>
      <c r="J26" s="16"/>
      <c r="K26" s="16"/>
    </row>
    <row r="27" spans="1:13" ht="15" customHeight="1" x14ac:dyDescent="0.25">
      <c r="B27" s="103" t="s">
        <v>39</v>
      </c>
      <c r="C27" s="104"/>
      <c r="D27" s="104"/>
      <c r="E27" s="104"/>
      <c r="F27" s="104"/>
      <c r="G27" s="104"/>
      <c r="H27" s="40">
        <v>3667</v>
      </c>
      <c r="I27" s="16"/>
      <c r="J27" s="16"/>
      <c r="K27" s="16"/>
    </row>
    <row r="28" spans="1:13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ht="39" customHeight="1" x14ac:dyDescent="0.25">
      <c r="B29" s="105" t="s">
        <v>4</v>
      </c>
      <c r="C29" s="106"/>
      <c r="D29" s="106"/>
      <c r="E29" s="106"/>
      <c r="F29" s="106"/>
      <c r="G29" s="106"/>
      <c r="H29" s="106"/>
      <c r="I29" s="16"/>
      <c r="J29" s="16"/>
      <c r="K29" s="16"/>
    </row>
    <row r="30" spans="1:13" ht="27" customHeight="1" x14ac:dyDescent="0.25">
      <c r="B30" s="107" t="s">
        <v>40</v>
      </c>
      <c r="C30" s="108"/>
      <c r="D30" s="108"/>
      <c r="E30" s="108"/>
      <c r="F30" s="108"/>
      <c r="G30" s="109"/>
      <c r="H30" s="46" t="s">
        <v>106</v>
      </c>
      <c r="I30" s="16"/>
      <c r="J30" s="16"/>
      <c r="K30" s="16"/>
    </row>
    <row r="31" spans="1:13" ht="15" customHeight="1" x14ac:dyDescent="0.25">
      <c r="B31" s="77" t="s">
        <v>107</v>
      </c>
      <c r="C31" s="77"/>
      <c r="D31" s="77"/>
      <c r="E31" s="77"/>
      <c r="F31" s="77"/>
      <c r="G31" s="16"/>
      <c r="H31" s="16"/>
      <c r="I31" s="16"/>
      <c r="J31" s="16"/>
      <c r="K31" s="16"/>
    </row>
    <row r="32" spans="1:13" x14ac:dyDescent="0.25">
      <c r="B32" s="19"/>
      <c r="C32" s="17"/>
      <c r="D32" s="16"/>
      <c r="E32" s="16"/>
      <c r="F32" s="16"/>
      <c r="G32" s="16"/>
      <c r="H32" s="16"/>
      <c r="I32" s="16"/>
      <c r="J32" s="16"/>
      <c r="K32" s="16"/>
    </row>
    <row r="33" spans="2:11" ht="15" customHeight="1" x14ac:dyDescent="0.25">
      <c r="B33" s="110" t="s">
        <v>41</v>
      </c>
      <c r="C33" s="110"/>
      <c r="D33" s="110"/>
      <c r="E33" s="111"/>
      <c r="F33" s="16"/>
      <c r="G33" s="16"/>
      <c r="H33" s="16"/>
      <c r="I33" s="16"/>
      <c r="J33" s="16"/>
      <c r="K33" s="16"/>
    </row>
    <row r="34" spans="2:11" ht="71.25" customHeight="1" x14ac:dyDescent="0.25">
      <c r="B34" s="35" t="s">
        <v>5</v>
      </c>
      <c r="C34" s="35" t="s">
        <v>6</v>
      </c>
      <c r="D34" s="35" t="s">
        <v>7</v>
      </c>
      <c r="E34" s="35" t="s">
        <v>42</v>
      </c>
      <c r="F34" s="16"/>
      <c r="G34" s="16"/>
      <c r="H34" s="16"/>
      <c r="I34" s="16"/>
      <c r="J34" s="16"/>
      <c r="K34" s="16"/>
    </row>
    <row r="35" spans="2:11" x14ac:dyDescent="0.25">
      <c r="B35" s="44">
        <v>361</v>
      </c>
      <c r="C35" s="37">
        <v>361</v>
      </c>
      <c r="D35" s="37">
        <v>361</v>
      </c>
      <c r="E35" s="37">
        <v>0</v>
      </c>
      <c r="F35" s="16"/>
      <c r="G35" s="16"/>
      <c r="H35" s="16"/>
      <c r="I35" s="16"/>
      <c r="J35" s="16"/>
      <c r="K35" s="16"/>
    </row>
    <row r="36" spans="2:1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mergeCells count="19">
    <mergeCell ref="B31:F31"/>
    <mergeCell ref="B27:G27"/>
    <mergeCell ref="B29:H29"/>
    <mergeCell ref="B30:G30"/>
    <mergeCell ref="B33:E33"/>
    <mergeCell ref="B25:H25"/>
    <mergeCell ref="B26:G26"/>
    <mergeCell ref="B14:C16"/>
    <mergeCell ref="D14:D17"/>
    <mergeCell ref="E14:E17"/>
    <mergeCell ref="F14:G15"/>
    <mergeCell ref="H14:H17"/>
    <mergeCell ref="F16:F17"/>
    <mergeCell ref="G16:G17"/>
    <mergeCell ref="B23:F23"/>
    <mergeCell ref="B19:H19"/>
    <mergeCell ref="B20:H20"/>
    <mergeCell ref="B22:G22"/>
    <mergeCell ref="B24:J24"/>
  </mergeCells>
  <pageMargins left="0" right="0" top="0" bottom="0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781FB-729A-4C5B-A14C-5E6A8AA7D169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47762</v>
      </c>
      <c r="C18" s="38">
        <v>0</v>
      </c>
      <c r="D18" s="38">
        <v>3369</v>
      </c>
      <c r="E18" s="38">
        <v>3729</v>
      </c>
      <c r="F18" s="38">
        <v>31605</v>
      </c>
      <c r="G18" s="38">
        <v>0</v>
      </c>
      <c r="H18" s="38">
        <v>16157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120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2075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1962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120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396</v>
      </c>
      <c r="C33" s="37">
        <v>396</v>
      </c>
      <c r="D33" s="37">
        <v>396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3D1A4-D414-4821-9201-EFF8B5DEFFCD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f>Zaragoza!B18+Huesca!B18+Teruel!B18</f>
        <v>15228</v>
      </c>
      <c r="C18" s="37" t="s">
        <v>92</v>
      </c>
      <c r="D18" s="37" t="s">
        <v>92</v>
      </c>
      <c r="E18" s="37">
        <f>Zaragoza!E18+Huesca!E18+Teruel!E18</f>
        <v>3254</v>
      </c>
      <c r="F18" s="37">
        <f>Zaragoza!F18+Huesca!F18+Teruel!F18</f>
        <v>15453</v>
      </c>
      <c r="G18" s="37" t="s">
        <v>92</v>
      </c>
      <c r="H18" s="37">
        <f>Zaragoza!H18+Huesca!H18+Teruel!H18</f>
        <v>1472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2824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f>Zaragoza!H27+Huesca!H26+Teruel!H26</f>
        <v>2427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f>Zaragoza!B35+Huesca!B34+Teruel!B34</f>
        <v>359</v>
      </c>
      <c r="C33" s="44">
        <f>Zaragoza!C35+Huesca!C34+Teruel!C34</f>
        <v>359</v>
      </c>
      <c r="D33" s="44">
        <f>Zaragoza!D35+Huesca!D34+Teruel!D34</f>
        <v>359</v>
      </c>
      <c r="E33" s="44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4957-2408-4DEE-B145-9169CBD4139D}">
  <dimension ref="A1:M37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2062</v>
      </c>
      <c r="C18" s="38" t="s">
        <v>92</v>
      </c>
      <c r="D18" s="38" t="s">
        <v>92</v>
      </c>
      <c r="E18" s="38">
        <v>550</v>
      </c>
      <c r="F18" s="38">
        <v>2037</v>
      </c>
      <c r="G18" s="38" t="s">
        <v>92</v>
      </c>
      <c r="H18" s="38">
        <v>145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124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44</v>
      </c>
      <c r="I26" s="16"/>
      <c r="J26" s="16"/>
      <c r="K26" s="16"/>
    </row>
    <row r="27" spans="1:13" x14ac:dyDescent="0.25">
      <c r="B27" s="79" t="s">
        <v>125</v>
      </c>
      <c r="C27" s="79"/>
      <c r="D27" s="79"/>
      <c r="E27" s="79"/>
      <c r="F27" s="79"/>
      <c r="G27" s="79"/>
      <c r="H27" s="79"/>
      <c r="I27" s="16"/>
      <c r="J27" s="16"/>
      <c r="K27" s="16"/>
    </row>
    <row r="28" spans="1:13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ht="39" customHeight="1" x14ac:dyDescent="0.25">
      <c r="B29" s="105" t="s">
        <v>4</v>
      </c>
      <c r="C29" s="106"/>
      <c r="D29" s="106"/>
      <c r="E29" s="106"/>
      <c r="F29" s="106"/>
      <c r="G29" s="106"/>
      <c r="H29" s="106"/>
      <c r="I29" s="16"/>
      <c r="J29" s="16"/>
      <c r="K29" s="16"/>
    </row>
    <row r="30" spans="1:13" ht="27" customHeight="1" x14ac:dyDescent="0.25">
      <c r="B30" s="107" t="s">
        <v>40</v>
      </c>
      <c r="C30" s="108"/>
      <c r="D30" s="108"/>
      <c r="E30" s="108"/>
      <c r="F30" s="108"/>
      <c r="G30" s="109"/>
      <c r="H30" s="46">
        <v>20</v>
      </c>
      <c r="I30" s="16"/>
      <c r="J30" s="16"/>
      <c r="K30" s="16"/>
    </row>
    <row r="31" spans="1:13" x14ac:dyDescent="0.25">
      <c r="B31" s="19"/>
      <c r="C31" s="17"/>
      <c r="D31" s="16"/>
      <c r="E31" s="16"/>
      <c r="F31" s="16"/>
      <c r="G31" s="16"/>
      <c r="H31" s="16"/>
      <c r="I31" s="16"/>
      <c r="J31" s="16"/>
      <c r="K31" s="16"/>
    </row>
    <row r="32" spans="1:13" ht="15" customHeight="1" x14ac:dyDescent="0.25">
      <c r="B32" s="110" t="s">
        <v>41</v>
      </c>
      <c r="C32" s="110"/>
      <c r="D32" s="110"/>
      <c r="E32" s="111"/>
      <c r="F32" s="16"/>
      <c r="G32" s="16"/>
      <c r="H32" s="16"/>
      <c r="I32" s="16"/>
      <c r="J32" s="16"/>
      <c r="K32" s="16"/>
    </row>
    <row r="33" spans="2:11" ht="71.25" customHeight="1" x14ac:dyDescent="0.25">
      <c r="B33" s="35" t="s">
        <v>5</v>
      </c>
      <c r="C33" s="35" t="s">
        <v>122</v>
      </c>
      <c r="D33" s="35" t="s">
        <v>7</v>
      </c>
      <c r="E33" s="35" t="s">
        <v>42</v>
      </c>
      <c r="F33" s="16"/>
      <c r="G33" s="16"/>
      <c r="H33" s="16"/>
      <c r="I33" s="16"/>
      <c r="J33" s="16"/>
      <c r="K33" s="16"/>
    </row>
    <row r="34" spans="2:11" x14ac:dyDescent="0.25">
      <c r="B34" s="44">
        <v>57</v>
      </c>
      <c r="C34" s="37">
        <v>57</v>
      </c>
      <c r="D34" s="37">
        <v>57</v>
      </c>
      <c r="E34" s="37"/>
      <c r="F34" s="16"/>
      <c r="G34" s="16"/>
      <c r="H34" s="16"/>
      <c r="I34" s="16"/>
      <c r="J34" s="16"/>
      <c r="K34" s="16"/>
    </row>
    <row r="35" spans="2:11" x14ac:dyDescent="0.25">
      <c r="B35" s="79" t="s">
        <v>126</v>
      </c>
      <c r="C35" s="79"/>
      <c r="D35" s="79"/>
      <c r="E35" s="79"/>
      <c r="F35" s="79"/>
      <c r="G35" s="79"/>
      <c r="H35" s="79"/>
      <c r="I35" s="16"/>
      <c r="J35" s="16"/>
      <c r="K35" s="16"/>
    </row>
    <row r="36" spans="2:1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mergeCells count="19">
    <mergeCell ref="B27:H27"/>
    <mergeCell ref="B35:H35"/>
    <mergeCell ref="B14:C16"/>
    <mergeCell ref="D14:D17"/>
    <mergeCell ref="E14:E17"/>
    <mergeCell ref="F14:G15"/>
    <mergeCell ref="H14:H17"/>
    <mergeCell ref="F16:F17"/>
    <mergeCell ref="G16:G17"/>
    <mergeCell ref="B26:G26"/>
    <mergeCell ref="B29:H29"/>
    <mergeCell ref="B30:G30"/>
    <mergeCell ref="B32:E32"/>
    <mergeCell ref="B19:H19"/>
    <mergeCell ref="B20:H20"/>
    <mergeCell ref="B22:G22"/>
    <mergeCell ref="B23:J23"/>
    <mergeCell ref="B24:H24"/>
    <mergeCell ref="B25:G25"/>
  </mergeCells>
  <pageMargins left="0" right="0" top="0" bottom="0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B45B-FA1D-4CA4-A8D5-A6F2CC6FC682}">
  <dimension ref="A1:M37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1294</v>
      </c>
      <c r="C18" s="38" t="s">
        <v>92</v>
      </c>
      <c r="D18" s="38" t="s">
        <v>92</v>
      </c>
      <c r="E18" s="38">
        <v>252</v>
      </c>
      <c r="F18" s="38">
        <v>1244</v>
      </c>
      <c r="G18" s="38" t="s">
        <v>92</v>
      </c>
      <c r="H18" s="38">
        <v>117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127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250</v>
      </c>
      <c r="I26" s="16"/>
      <c r="J26" s="16"/>
      <c r="K26" s="16"/>
    </row>
    <row r="27" spans="1:13" x14ac:dyDescent="0.25">
      <c r="B27" s="79" t="s">
        <v>128</v>
      </c>
      <c r="C27" s="79"/>
      <c r="D27" s="79"/>
      <c r="E27" s="79"/>
      <c r="F27" s="79"/>
      <c r="G27" s="79"/>
      <c r="H27" s="79"/>
      <c r="I27" s="16"/>
      <c r="J27" s="16"/>
      <c r="K27" s="16"/>
    </row>
    <row r="28" spans="1:13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3" ht="39" customHeight="1" x14ac:dyDescent="0.25">
      <c r="B29" s="105" t="s">
        <v>4</v>
      </c>
      <c r="C29" s="106"/>
      <c r="D29" s="106"/>
      <c r="E29" s="106"/>
      <c r="F29" s="106"/>
      <c r="G29" s="106"/>
      <c r="H29" s="106"/>
      <c r="I29" s="16"/>
      <c r="J29" s="16"/>
      <c r="K29" s="16"/>
    </row>
    <row r="30" spans="1:13" ht="27" customHeight="1" x14ac:dyDescent="0.25">
      <c r="B30" s="107" t="s">
        <v>40</v>
      </c>
      <c r="C30" s="108"/>
      <c r="D30" s="108"/>
      <c r="E30" s="108"/>
      <c r="F30" s="108"/>
      <c r="G30" s="109"/>
      <c r="H30" s="46">
        <v>20</v>
      </c>
      <c r="I30" s="16"/>
      <c r="J30" s="16"/>
      <c r="K30" s="16"/>
    </row>
    <row r="31" spans="1:13" x14ac:dyDescent="0.25">
      <c r="B31" s="19"/>
      <c r="C31" s="17"/>
      <c r="D31" s="16"/>
      <c r="E31" s="16"/>
      <c r="F31" s="16"/>
      <c r="G31" s="16"/>
      <c r="H31" s="16"/>
      <c r="I31" s="16"/>
      <c r="J31" s="16"/>
      <c r="K31" s="16"/>
    </row>
    <row r="32" spans="1:13" ht="15" customHeight="1" x14ac:dyDescent="0.25">
      <c r="B32" s="110" t="s">
        <v>41</v>
      </c>
      <c r="C32" s="110"/>
      <c r="D32" s="110"/>
      <c r="E32" s="111"/>
      <c r="F32" s="16"/>
      <c r="G32" s="16"/>
      <c r="H32" s="16"/>
      <c r="I32" s="16"/>
      <c r="J32" s="16"/>
      <c r="K32" s="16"/>
    </row>
    <row r="33" spans="2:11" ht="71.25" customHeight="1" x14ac:dyDescent="0.25">
      <c r="B33" s="35" t="s">
        <v>5</v>
      </c>
      <c r="C33" s="35" t="s">
        <v>122</v>
      </c>
      <c r="D33" s="35" t="s">
        <v>7</v>
      </c>
      <c r="E33" s="35" t="s">
        <v>42</v>
      </c>
      <c r="F33" s="16"/>
      <c r="G33" s="16"/>
      <c r="H33" s="16"/>
      <c r="I33" s="16"/>
      <c r="J33" s="16"/>
      <c r="K33" s="16"/>
    </row>
    <row r="34" spans="2:11" x14ac:dyDescent="0.25">
      <c r="B34" s="44">
        <v>34</v>
      </c>
      <c r="C34" s="37">
        <v>34</v>
      </c>
      <c r="D34" s="37">
        <v>34</v>
      </c>
      <c r="E34" s="37"/>
      <c r="F34" s="16"/>
      <c r="G34" s="16"/>
      <c r="H34" s="16"/>
      <c r="I34" s="16"/>
      <c r="J34" s="16"/>
      <c r="K34" s="16"/>
    </row>
    <row r="35" spans="2:11" x14ac:dyDescent="0.25">
      <c r="B35" s="79" t="s">
        <v>129</v>
      </c>
      <c r="C35" s="79"/>
      <c r="D35" s="79"/>
      <c r="E35" s="79"/>
      <c r="F35" s="79"/>
      <c r="G35" s="79"/>
      <c r="H35" s="79"/>
      <c r="I35" s="16"/>
      <c r="J35" s="16"/>
      <c r="K35" s="16"/>
    </row>
    <row r="36" spans="2:1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mergeCells count="19">
    <mergeCell ref="B27:H27"/>
    <mergeCell ref="B35:H35"/>
    <mergeCell ref="B14:C16"/>
    <mergeCell ref="D14:D17"/>
    <mergeCell ref="E14:E17"/>
    <mergeCell ref="F14:G15"/>
    <mergeCell ref="H14:H17"/>
    <mergeCell ref="F16:F17"/>
    <mergeCell ref="G16:G17"/>
    <mergeCell ref="B26:G26"/>
    <mergeCell ref="B29:H29"/>
    <mergeCell ref="B30:G30"/>
    <mergeCell ref="B32:E32"/>
    <mergeCell ref="B19:H19"/>
    <mergeCell ref="B20:H20"/>
    <mergeCell ref="B22:G22"/>
    <mergeCell ref="B23:J23"/>
    <mergeCell ref="B24:H24"/>
    <mergeCell ref="B25:G25"/>
  </mergeCells>
  <pageMargins left="0" right="0" top="0" bottom="0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58C2-FFE4-4325-9A13-20A6C9AA049A}">
  <dimension ref="A1:M38"/>
  <sheetViews>
    <sheetView showGridLines="0" zoomScaleNormal="100" workbookViewId="0">
      <selection activeCell="A2" sqref="A2"/>
    </sheetView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118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11872</v>
      </c>
      <c r="C18" s="38" t="s">
        <v>92</v>
      </c>
      <c r="D18" s="38" t="s">
        <v>92</v>
      </c>
      <c r="E18" s="38">
        <v>2452</v>
      </c>
      <c r="F18" s="38">
        <v>12172</v>
      </c>
      <c r="G18" s="38" t="s">
        <v>92</v>
      </c>
      <c r="H18" s="38">
        <v>1210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79" t="s">
        <v>119</v>
      </c>
      <c r="C21" s="79"/>
      <c r="D21" s="79"/>
      <c r="E21" s="79"/>
      <c r="F21" s="79"/>
      <c r="G21" s="79"/>
      <c r="H21" s="79"/>
      <c r="I21" s="16"/>
      <c r="J21" s="16"/>
      <c r="K21" s="16"/>
    </row>
    <row r="22" spans="1:13" x14ac:dyDescent="0.25">
      <c r="B22" s="54"/>
      <c r="C22" s="54"/>
      <c r="D22" s="54"/>
      <c r="E22" s="54"/>
      <c r="F22" s="54"/>
      <c r="G22" s="54"/>
      <c r="H22" s="54"/>
      <c r="I22" s="16"/>
      <c r="J22" s="16"/>
      <c r="K22" s="16"/>
    </row>
    <row r="23" spans="1:13" ht="27" customHeight="1" x14ac:dyDescent="0.25">
      <c r="B23" s="105" t="s">
        <v>71</v>
      </c>
      <c r="C23" s="106"/>
      <c r="D23" s="106"/>
      <c r="E23" s="106"/>
      <c r="F23" s="106"/>
      <c r="G23" s="112"/>
      <c r="H23" s="46">
        <v>20</v>
      </c>
      <c r="I23" s="16"/>
      <c r="J23" s="16"/>
    </row>
    <row r="24" spans="1:13" x14ac:dyDescent="0.25">
      <c r="B24" s="113"/>
      <c r="C24" s="113"/>
      <c r="D24" s="113"/>
      <c r="E24" s="113"/>
      <c r="F24" s="113"/>
      <c r="G24" s="113"/>
      <c r="H24" s="113"/>
      <c r="I24" s="113"/>
      <c r="J24" s="113"/>
      <c r="K24" s="16"/>
    </row>
    <row r="25" spans="1:13" ht="39" customHeight="1" x14ac:dyDescent="0.25">
      <c r="B25" s="105" t="s">
        <v>89</v>
      </c>
      <c r="C25" s="106"/>
      <c r="D25" s="106"/>
      <c r="E25" s="106"/>
      <c r="F25" s="106"/>
      <c r="G25" s="106"/>
      <c r="H25" s="106"/>
      <c r="I25" s="16"/>
      <c r="J25" s="16"/>
      <c r="K25" s="16"/>
    </row>
    <row r="26" spans="1:13" x14ac:dyDescent="0.25">
      <c r="B26" s="107" t="s">
        <v>38</v>
      </c>
      <c r="C26" s="108"/>
      <c r="D26" s="108"/>
      <c r="E26" s="108"/>
      <c r="F26" s="108"/>
      <c r="G26" s="109"/>
      <c r="H26" s="55" t="s">
        <v>120</v>
      </c>
      <c r="I26" s="16"/>
      <c r="J26" s="16"/>
      <c r="K26" s="16"/>
    </row>
    <row r="27" spans="1:13" ht="15" customHeight="1" x14ac:dyDescent="0.25">
      <c r="B27" s="103" t="s">
        <v>39</v>
      </c>
      <c r="C27" s="104"/>
      <c r="D27" s="104"/>
      <c r="E27" s="104"/>
      <c r="F27" s="104"/>
      <c r="G27" s="104"/>
      <c r="H27" s="40">
        <v>2133</v>
      </c>
      <c r="I27" s="16"/>
      <c r="J27" s="16"/>
      <c r="K27" s="16"/>
    </row>
    <row r="28" spans="1:13" x14ac:dyDescent="0.25">
      <c r="B28" s="79" t="s">
        <v>121</v>
      </c>
      <c r="C28" s="79"/>
      <c r="D28" s="79"/>
      <c r="E28" s="79"/>
      <c r="F28" s="79"/>
      <c r="G28" s="79"/>
      <c r="H28" s="79"/>
      <c r="I28" s="16"/>
      <c r="J28" s="16"/>
      <c r="K28" s="16"/>
    </row>
    <row r="29" spans="1:13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3" ht="39" customHeight="1" x14ac:dyDescent="0.25">
      <c r="B30" s="105" t="s">
        <v>4</v>
      </c>
      <c r="C30" s="106"/>
      <c r="D30" s="106"/>
      <c r="E30" s="106"/>
      <c r="F30" s="106"/>
      <c r="G30" s="106"/>
      <c r="H30" s="106"/>
      <c r="I30" s="16"/>
      <c r="J30" s="16"/>
      <c r="K30" s="16"/>
    </row>
    <row r="31" spans="1:13" ht="27" customHeight="1" x14ac:dyDescent="0.25">
      <c r="B31" s="107" t="s">
        <v>40</v>
      </c>
      <c r="C31" s="108"/>
      <c r="D31" s="108"/>
      <c r="E31" s="108"/>
      <c r="F31" s="108"/>
      <c r="G31" s="109"/>
      <c r="H31" s="46">
        <v>20</v>
      </c>
      <c r="I31" s="16"/>
      <c r="J31" s="16"/>
      <c r="K31" s="16"/>
    </row>
    <row r="32" spans="1:13" x14ac:dyDescent="0.25">
      <c r="B32" s="19"/>
      <c r="C32" s="17"/>
      <c r="D32" s="16"/>
      <c r="E32" s="16"/>
      <c r="F32" s="16"/>
      <c r="G32" s="16"/>
      <c r="H32" s="16"/>
      <c r="I32" s="16"/>
      <c r="J32" s="16"/>
      <c r="K32" s="16"/>
    </row>
    <row r="33" spans="2:11" ht="15" customHeight="1" x14ac:dyDescent="0.25">
      <c r="B33" s="110" t="s">
        <v>41</v>
      </c>
      <c r="C33" s="110"/>
      <c r="D33" s="110"/>
      <c r="E33" s="111"/>
      <c r="F33" s="16"/>
      <c r="G33" s="16"/>
      <c r="H33" s="16"/>
      <c r="I33" s="16"/>
      <c r="J33" s="16"/>
      <c r="K33" s="16"/>
    </row>
    <row r="34" spans="2:11" ht="71.25" customHeight="1" x14ac:dyDescent="0.25">
      <c r="B34" s="35" t="s">
        <v>5</v>
      </c>
      <c r="C34" s="35" t="s">
        <v>122</v>
      </c>
      <c r="D34" s="35" t="s">
        <v>7</v>
      </c>
      <c r="E34" s="35" t="s">
        <v>42</v>
      </c>
      <c r="F34" s="16"/>
      <c r="G34" s="16"/>
      <c r="H34" s="16"/>
      <c r="I34" s="16"/>
      <c r="J34" s="16"/>
      <c r="K34" s="16"/>
    </row>
    <row r="35" spans="2:11" x14ac:dyDescent="0.25">
      <c r="B35" s="44">
        <v>268</v>
      </c>
      <c r="C35" s="37">
        <v>268</v>
      </c>
      <c r="D35" s="37">
        <v>268</v>
      </c>
      <c r="E35" s="37">
        <v>0</v>
      </c>
      <c r="F35" s="16"/>
      <c r="G35" s="16"/>
      <c r="H35" s="16"/>
      <c r="I35" s="16"/>
      <c r="J35" s="16"/>
      <c r="K35" s="16"/>
    </row>
    <row r="36" spans="2:11" x14ac:dyDescent="0.25">
      <c r="B36" s="79" t="s">
        <v>123</v>
      </c>
      <c r="C36" s="79"/>
      <c r="D36" s="79"/>
      <c r="E36" s="79"/>
      <c r="F36" s="79"/>
      <c r="G36" s="79"/>
      <c r="H36" s="79"/>
      <c r="I36" s="16"/>
      <c r="J36" s="16"/>
      <c r="K36" s="16"/>
    </row>
    <row r="37" spans="2:1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2:11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</row>
  </sheetData>
  <mergeCells count="20">
    <mergeCell ref="B25:H25"/>
    <mergeCell ref="B26:G26"/>
    <mergeCell ref="B21:H21"/>
    <mergeCell ref="B28:H28"/>
    <mergeCell ref="B36:H36"/>
    <mergeCell ref="B27:G27"/>
    <mergeCell ref="B30:H30"/>
    <mergeCell ref="B31:G31"/>
    <mergeCell ref="B33:E33"/>
    <mergeCell ref="B19:H19"/>
    <mergeCell ref="B20:H20"/>
    <mergeCell ref="B23:G23"/>
    <mergeCell ref="B24:J24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2"/>
  <sheetViews>
    <sheetView showGridLines="0" workbookViewId="0"/>
  </sheetViews>
  <sheetFormatPr baseColWidth="10" defaultColWidth="11.42578125" defaultRowHeight="14.25" x14ac:dyDescent="0.2"/>
  <cols>
    <col min="1" max="1" width="12.42578125" style="4" customWidth="1"/>
    <col min="2" max="2" width="21.140625" style="4" customWidth="1"/>
    <col min="3" max="16384" width="11.42578125" style="4"/>
  </cols>
  <sheetData>
    <row r="2" spans="1:7" x14ac:dyDescent="0.2">
      <c r="A2" s="10"/>
    </row>
    <row r="3" spans="1:7" x14ac:dyDescent="0.2">
      <c r="A3" s="10"/>
      <c r="B3" s="10"/>
    </row>
    <row r="4" spans="1:7" x14ac:dyDescent="0.2">
      <c r="A4" s="10"/>
      <c r="B4" s="10"/>
    </row>
    <row r="5" spans="1:7" x14ac:dyDescent="0.2">
      <c r="A5" s="10"/>
      <c r="B5" s="10"/>
    </row>
    <row r="6" spans="1:7" x14ac:dyDescent="0.2">
      <c r="A6" s="10"/>
      <c r="B6" s="10"/>
    </row>
    <row r="7" spans="1:7" x14ac:dyDescent="0.2">
      <c r="A7" s="10"/>
      <c r="B7" s="10"/>
    </row>
    <row r="8" spans="1:7" x14ac:dyDescent="0.2">
      <c r="A8" s="10"/>
      <c r="B8" s="10"/>
    </row>
    <row r="9" spans="1:7" x14ac:dyDescent="0.2">
      <c r="A9" s="10"/>
      <c r="B9" s="10"/>
    </row>
    <row r="10" spans="1:7" x14ac:dyDescent="0.2">
      <c r="A10" s="10"/>
      <c r="B10" s="10"/>
    </row>
    <row r="11" spans="1:7" x14ac:dyDescent="0.2">
      <c r="A11" s="10"/>
      <c r="B11" s="10"/>
    </row>
    <row r="12" spans="1:7" ht="15" x14ac:dyDescent="0.2">
      <c r="A12" s="10"/>
      <c r="B12" s="26" t="s">
        <v>100</v>
      </c>
    </row>
    <row r="13" spans="1:7" x14ac:dyDescent="0.2">
      <c r="A13" s="10"/>
      <c r="B13" s="10"/>
    </row>
    <row r="14" spans="1:7" ht="14.25" customHeight="1" x14ac:dyDescent="0.25">
      <c r="A14" s="10"/>
      <c r="B14" s="26" t="s">
        <v>36</v>
      </c>
      <c r="C14" s="25"/>
      <c r="D14" s="25"/>
      <c r="E14" s="25"/>
      <c r="F14" s="25"/>
      <c r="G14" s="25"/>
    </row>
    <row r="15" spans="1:7" ht="24" customHeight="1" x14ac:dyDescent="0.25">
      <c r="A15" s="10"/>
      <c r="B15" s="25"/>
      <c r="C15" s="25"/>
      <c r="D15" s="25"/>
      <c r="E15" s="25"/>
      <c r="F15" s="25"/>
      <c r="G15" s="25"/>
    </row>
    <row r="16" spans="1:7" x14ac:dyDescent="0.2">
      <c r="A16" s="10"/>
      <c r="B16" s="10"/>
    </row>
    <row r="17" spans="1:10" x14ac:dyDescent="0.2">
      <c r="A17" s="10"/>
      <c r="B17" s="10"/>
      <c r="J17" s="7"/>
    </row>
    <row r="18" spans="1:10" x14ac:dyDescent="0.2">
      <c r="A18" s="10"/>
      <c r="B18" s="10"/>
    </row>
    <row r="19" spans="1:10" x14ac:dyDescent="0.2">
      <c r="A19" s="10"/>
      <c r="B19" s="10"/>
    </row>
    <row r="20" spans="1:10" x14ac:dyDescent="0.2">
      <c r="A20" s="10"/>
      <c r="B20" s="10"/>
    </row>
    <row r="21" spans="1:10" x14ac:dyDescent="0.2">
      <c r="A21" s="10"/>
      <c r="B21" s="10"/>
    </row>
    <row r="22" spans="1:10" x14ac:dyDescent="0.2">
      <c r="A22" s="10"/>
      <c r="B22" s="10"/>
    </row>
    <row r="23" spans="1:10" x14ac:dyDescent="0.2">
      <c r="A23" s="10"/>
      <c r="B23" s="10"/>
    </row>
    <row r="24" spans="1:10" x14ac:dyDescent="0.2">
      <c r="A24" s="10"/>
      <c r="B24" s="10"/>
    </row>
    <row r="25" spans="1:10" x14ac:dyDescent="0.2">
      <c r="A25" s="10"/>
      <c r="B25" s="10"/>
    </row>
    <row r="26" spans="1:10" x14ac:dyDescent="0.2">
      <c r="A26" s="10"/>
      <c r="B26" s="10"/>
    </row>
    <row r="27" spans="1:10" x14ac:dyDescent="0.2">
      <c r="A27" s="10"/>
      <c r="B27" s="10"/>
    </row>
    <row r="28" spans="1:10" x14ac:dyDescent="0.2">
      <c r="A28" s="10"/>
      <c r="B28" s="10"/>
    </row>
    <row r="29" spans="1:10" x14ac:dyDescent="0.2">
      <c r="A29" s="10"/>
      <c r="B29" s="10"/>
    </row>
    <row r="30" spans="1:10" x14ac:dyDescent="0.2">
      <c r="A30" s="10"/>
      <c r="B30" s="10"/>
    </row>
    <row r="31" spans="1:10" x14ac:dyDescent="0.2">
      <c r="A31" s="10"/>
      <c r="B31" s="10"/>
    </row>
    <row r="32" spans="1:10" x14ac:dyDescent="0.2">
      <c r="A32" s="10"/>
      <c r="B32" s="10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F4337-FC88-41AD-8178-239E1C01D58F}">
  <dimension ref="A1:M35"/>
  <sheetViews>
    <sheetView showGridLines="0" zoomScaleNormal="100" workbookViewId="0">
      <selection activeCell="A2" sqref="A2"/>
    </sheetView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115" t="s">
        <v>103</v>
      </c>
      <c r="H16" s="93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16"/>
      <c r="H17" s="114"/>
      <c r="I17" s="16"/>
      <c r="J17" s="16"/>
      <c r="K17" s="16"/>
    </row>
    <row r="18" spans="1:13" x14ac:dyDescent="0.25">
      <c r="A18" s="36"/>
      <c r="B18" s="37">
        <v>23925</v>
      </c>
      <c r="C18" s="38" t="s">
        <v>92</v>
      </c>
      <c r="D18" s="38" t="s">
        <v>92</v>
      </c>
      <c r="E18" s="38">
        <v>2789</v>
      </c>
      <c r="F18" s="38">
        <v>20619</v>
      </c>
      <c r="G18" s="38">
        <v>2981</v>
      </c>
      <c r="H18" s="38" t="s">
        <v>92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1911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1911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216</v>
      </c>
      <c r="C33" s="37">
        <v>216</v>
      </c>
      <c r="D33" s="37">
        <v>216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398-E1FF-4CC7-8FAD-5EC8070B3D22}">
  <dimension ref="A1:M35"/>
  <sheetViews>
    <sheetView showGridLines="0" zoomScaleNormal="100" workbookViewId="0">
      <selection activeCell="A2" sqref="A2"/>
    </sheetView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 t="s">
        <v>92</v>
      </c>
      <c r="C18" s="38" t="s">
        <v>92</v>
      </c>
      <c r="D18" s="38" t="s">
        <v>92</v>
      </c>
      <c r="E18" s="38" t="s">
        <v>92</v>
      </c>
      <c r="F18" s="38" t="s">
        <v>92</v>
      </c>
      <c r="G18" s="38" t="s">
        <v>92</v>
      </c>
      <c r="H18" s="38" t="s">
        <v>92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23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23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 t="s">
        <v>92</v>
      </c>
      <c r="C33" s="44" t="s">
        <v>92</v>
      </c>
      <c r="D33" s="44" t="s">
        <v>92</v>
      </c>
      <c r="E33" s="44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79" t="s">
        <v>137</v>
      </c>
      <c r="C35" s="79"/>
      <c r="D35" s="79"/>
      <c r="E35" s="79"/>
      <c r="F35" s="79"/>
      <c r="G35" s="79"/>
      <c r="H35" s="79"/>
      <c r="I35" s="16"/>
      <c r="J35" s="16"/>
      <c r="K35" s="16"/>
    </row>
  </sheetData>
  <mergeCells count="18">
    <mergeCell ref="B19:H19"/>
    <mergeCell ref="B20:H20"/>
    <mergeCell ref="B14:C16"/>
    <mergeCell ref="D14:D17"/>
    <mergeCell ref="E14:E17"/>
    <mergeCell ref="F14:G15"/>
    <mergeCell ref="H14:H17"/>
    <mergeCell ref="F16:F17"/>
    <mergeCell ref="G16:G17"/>
    <mergeCell ref="B22:G22"/>
    <mergeCell ref="B23:J23"/>
    <mergeCell ref="B24:H24"/>
    <mergeCell ref="B25:G25"/>
    <mergeCell ref="B35:H35"/>
    <mergeCell ref="B26:G26"/>
    <mergeCell ref="B28:H28"/>
    <mergeCell ref="B29:G29"/>
    <mergeCell ref="B31:E31"/>
  </mergeCells>
  <pageMargins left="0" right="0" top="0" bottom="0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EDC9-336D-4F54-B4B6-D90B4BC92556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 t="s">
        <v>92</v>
      </c>
      <c r="C18" s="38">
        <v>0</v>
      </c>
      <c r="D18" s="38">
        <v>0</v>
      </c>
      <c r="E18" s="38" t="s">
        <v>92</v>
      </c>
      <c r="F18" s="38" t="s">
        <v>92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 t="s">
        <v>92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79" t="s">
        <v>149</v>
      </c>
      <c r="C35" s="79"/>
      <c r="D35" s="79"/>
      <c r="E35" s="79"/>
      <c r="F35" s="79"/>
      <c r="G35" s="79"/>
      <c r="H35" s="79"/>
      <c r="I35" s="16"/>
      <c r="J35" s="16"/>
      <c r="K35" s="16"/>
    </row>
  </sheetData>
  <mergeCells count="18">
    <mergeCell ref="B19:H19"/>
    <mergeCell ref="B20:H20"/>
    <mergeCell ref="B14:C16"/>
    <mergeCell ref="D14:D17"/>
    <mergeCell ref="E14:E17"/>
    <mergeCell ref="F14:G15"/>
    <mergeCell ref="H14:H17"/>
    <mergeCell ref="F16:F17"/>
    <mergeCell ref="G16:G17"/>
    <mergeCell ref="B22:G22"/>
    <mergeCell ref="B23:J23"/>
    <mergeCell ref="B24:H24"/>
    <mergeCell ref="B25:G25"/>
    <mergeCell ref="B35:H35"/>
    <mergeCell ref="B26:G26"/>
    <mergeCell ref="B28:H28"/>
    <mergeCell ref="B29:G29"/>
    <mergeCell ref="B31:E31"/>
  </mergeCells>
  <pageMargins left="0" right="0" top="0" bottom="0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F79E-53D6-4E93-AF5B-40EFD3B74085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 t="s">
        <v>92</v>
      </c>
      <c r="C18" s="38">
        <v>0</v>
      </c>
      <c r="D18" s="38">
        <v>0</v>
      </c>
      <c r="E18" s="38" t="s">
        <v>92</v>
      </c>
      <c r="F18" s="38" t="s">
        <v>92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 t="s">
        <v>92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79" t="s">
        <v>136</v>
      </c>
      <c r="C35" s="79"/>
      <c r="D35" s="79"/>
      <c r="E35" s="79"/>
      <c r="F35" s="79"/>
      <c r="G35" s="79"/>
      <c r="H35" s="79"/>
      <c r="I35" s="16"/>
      <c r="J35" s="16"/>
      <c r="K35" s="16"/>
    </row>
  </sheetData>
  <mergeCells count="18">
    <mergeCell ref="H14:H17"/>
    <mergeCell ref="F16:F17"/>
    <mergeCell ref="G16:G17"/>
    <mergeCell ref="B25:G25"/>
    <mergeCell ref="B14:C16"/>
    <mergeCell ref="D14:D17"/>
    <mergeCell ref="E14:E17"/>
    <mergeCell ref="F14:G15"/>
    <mergeCell ref="B19:H19"/>
    <mergeCell ref="B20:H20"/>
    <mergeCell ref="B22:G22"/>
    <mergeCell ref="B23:J23"/>
    <mergeCell ref="B24:H24"/>
    <mergeCell ref="B26:G26"/>
    <mergeCell ref="B28:H28"/>
    <mergeCell ref="B29:G29"/>
    <mergeCell ref="B31:E31"/>
    <mergeCell ref="B35:H35"/>
  </mergeCells>
  <pageMargins left="0" right="0" top="0" bottom="0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256C4-2C9C-4D45-BEB3-D702CBA4156A}">
  <dimension ref="A1:M37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138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 t="s">
        <v>92</v>
      </c>
      <c r="C18" s="38"/>
      <c r="D18" s="38">
        <v>0</v>
      </c>
      <c r="E18" s="38" t="s">
        <v>92</v>
      </c>
      <c r="F18" s="38" t="s">
        <v>92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79" t="s">
        <v>140</v>
      </c>
      <c r="C21" s="79"/>
      <c r="D21" s="79"/>
      <c r="E21" s="79"/>
      <c r="F21" s="79"/>
      <c r="G21" s="79"/>
      <c r="H21" s="79"/>
      <c r="I21" s="16"/>
      <c r="J21" s="16"/>
      <c r="K21" s="16"/>
    </row>
    <row r="22" spans="1:13" x14ac:dyDescent="0.25">
      <c r="B22" s="54"/>
      <c r="C22" s="54"/>
      <c r="D22" s="54"/>
      <c r="E22" s="54"/>
      <c r="F22" s="54"/>
      <c r="G22" s="54"/>
      <c r="H22" s="54"/>
      <c r="I22" s="16"/>
      <c r="J22" s="16"/>
      <c r="K22" s="16"/>
    </row>
    <row r="23" spans="1:13" ht="27" customHeight="1" x14ac:dyDescent="0.25">
      <c r="B23" s="105" t="s">
        <v>71</v>
      </c>
      <c r="C23" s="106"/>
      <c r="D23" s="106"/>
      <c r="E23" s="106"/>
      <c r="F23" s="106"/>
      <c r="G23" s="112"/>
      <c r="H23" s="46" t="s">
        <v>139</v>
      </c>
      <c r="I23" s="16"/>
      <c r="J23" s="16"/>
    </row>
    <row r="24" spans="1:13" ht="15" customHeight="1" x14ac:dyDescent="0.25">
      <c r="B24" s="79" t="s">
        <v>141</v>
      </c>
      <c r="C24" s="79"/>
      <c r="D24" s="79"/>
      <c r="E24" s="79"/>
      <c r="F24" s="79"/>
      <c r="G24" s="79"/>
      <c r="H24" s="79"/>
      <c r="I24" s="79"/>
      <c r="J24" s="79"/>
      <c r="K24" s="16"/>
    </row>
    <row r="25" spans="1:13" ht="15" customHeight="1" x14ac:dyDescent="0.25">
      <c r="B25" s="54"/>
      <c r="C25" s="54"/>
      <c r="D25" s="54"/>
      <c r="E25" s="54"/>
      <c r="F25" s="54"/>
      <c r="G25" s="54"/>
      <c r="H25" s="54"/>
      <c r="I25" s="54"/>
      <c r="J25" s="54"/>
      <c r="K25" s="16"/>
    </row>
    <row r="26" spans="1:13" ht="39" customHeight="1" x14ac:dyDescent="0.25">
      <c r="B26" s="105" t="s">
        <v>89</v>
      </c>
      <c r="C26" s="106"/>
      <c r="D26" s="106"/>
      <c r="E26" s="106"/>
      <c r="F26" s="106"/>
      <c r="G26" s="106"/>
      <c r="H26" s="106"/>
      <c r="I26" s="16"/>
      <c r="J26" s="16"/>
      <c r="K26" s="16"/>
    </row>
    <row r="27" spans="1:13" x14ac:dyDescent="0.25">
      <c r="B27" s="107" t="s">
        <v>38</v>
      </c>
      <c r="C27" s="108"/>
      <c r="D27" s="108"/>
      <c r="E27" s="108"/>
      <c r="F27" s="108"/>
      <c r="G27" s="109"/>
      <c r="H27" s="55" t="s">
        <v>92</v>
      </c>
      <c r="I27" s="16"/>
      <c r="J27" s="16"/>
      <c r="K27" s="16"/>
    </row>
    <row r="28" spans="1:13" ht="15" customHeight="1" x14ac:dyDescent="0.25">
      <c r="B28" s="103" t="s">
        <v>39</v>
      </c>
      <c r="C28" s="104"/>
      <c r="D28" s="104"/>
      <c r="E28" s="104"/>
      <c r="F28" s="104"/>
      <c r="G28" s="104"/>
      <c r="H28" s="55" t="s">
        <v>92</v>
      </c>
      <c r="I28" s="16"/>
      <c r="J28" s="16"/>
      <c r="K28" s="16"/>
    </row>
    <row r="29" spans="1:13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3" ht="39" customHeight="1" x14ac:dyDescent="0.25">
      <c r="B30" s="105" t="s">
        <v>4</v>
      </c>
      <c r="C30" s="106"/>
      <c r="D30" s="106"/>
      <c r="E30" s="106"/>
      <c r="F30" s="106"/>
      <c r="G30" s="106"/>
      <c r="H30" s="106"/>
      <c r="I30" s="16"/>
      <c r="J30" s="16"/>
      <c r="K30" s="16"/>
    </row>
    <row r="31" spans="1:13" ht="27" customHeight="1" x14ac:dyDescent="0.25">
      <c r="B31" s="107" t="s">
        <v>40</v>
      </c>
      <c r="C31" s="108"/>
      <c r="D31" s="108"/>
      <c r="E31" s="108"/>
      <c r="F31" s="108"/>
      <c r="G31" s="109"/>
      <c r="H31" s="46" t="s">
        <v>92</v>
      </c>
      <c r="I31" s="16"/>
      <c r="J31" s="16"/>
      <c r="K31" s="16"/>
    </row>
    <row r="32" spans="1:13" x14ac:dyDescent="0.25">
      <c r="B32" s="19"/>
      <c r="C32" s="17"/>
      <c r="D32" s="16"/>
      <c r="E32" s="16"/>
      <c r="F32" s="16"/>
      <c r="G32" s="16"/>
      <c r="H32" s="16"/>
      <c r="I32" s="16"/>
      <c r="J32" s="16"/>
      <c r="K32" s="16"/>
    </row>
    <row r="33" spans="2:11" ht="15" customHeight="1" x14ac:dyDescent="0.25">
      <c r="B33" s="110" t="s">
        <v>41</v>
      </c>
      <c r="C33" s="110"/>
      <c r="D33" s="110"/>
      <c r="E33" s="111"/>
      <c r="F33" s="16"/>
      <c r="G33" s="16"/>
      <c r="H33" s="16"/>
      <c r="I33" s="16"/>
      <c r="J33" s="16"/>
      <c r="K33" s="16"/>
    </row>
    <row r="34" spans="2:11" ht="71.25" customHeight="1" x14ac:dyDescent="0.25">
      <c r="B34" s="35" t="s">
        <v>5</v>
      </c>
      <c r="C34" s="35" t="s">
        <v>6</v>
      </c>
      <c r="D34" s="35" t="s">
        <v>7</v>
      </c>
      <c r="E34" s="35" t="s">
        <v>42</v>
      </c>
      <c r="F34" s="16"/>
      <c r="G34" s="16"/>
      <c r="H34" s="16"/>
      <c r="I34" s="16"/>
      <c r="J34" s="16"/>
      <c r="K34" s="16"/>
    </row>
    <row r="35" spans="2:11" x14ac:dyDescent="0.25">
      <c r="B35" s="44" t="s">
        <v>92</v>
      </c>
      <c r="C35" s="44" t="s">
        <v>92</v>
      </c>
      <c r="D35" s="44" t="s">
        <v>92</v>
      </c>
      <c r="E35" s="44" t="s">
        <v>92</v>
      </c>
      <c r="F35" s="16"/>
      <c r="G35" s="16"/>
      <c r="H35" s="16"/>
      <c r="I35" s="16"/>
      <c r="J35" s="16"/>
      <c r="K35" s="16"/>
    </row>
    <row r="36" spans="2:11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2:11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</row>
  </sheetData>
  <mergeCells count="19">
    <mergeCell ref="I24:J24"/>
    <mergeCell ref="B28:G28"/>
    <mergeCell ref="B30:H30"/>
    <mergeCell ref="B31:G31"/>
    <mergeCell ref="B33:E33"/>
    <mergeCell ref="B19:H19"/>
    <mergeCell ref="B20:H20"/>
    <mergeCell ref="B23:G23"/>
    <mergeCell ref="B26:H26"/>
    <mergeCell ref="B27:G27"/>
    <mergeCell ref="B21:H21"/>
    <mergeCell ref="B24:H24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83FF-9E69-4A1A-A8B5-D8B0E7C8BE06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6581</v>
      </c>
      <c r="C18" s="38">
        <v>0</v>
      </c>
      <c r="D18" s="38">
        <v>26</v>
      </c>
      <c r="E18" s="38">
        <v>1020</v>
      </c>
      <c r="F18" s="38">
        <v>6555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741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654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147</v>
      </c>
      <c r="C33" s="37">
        <v>147</v>
      </c>
      <c r="D33" s="37">
        <v>147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BF7F6-2E35-4206-907E-640A9FBFD174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194128</v>
      </c>
      <c r="C18" s="38" t="s">
        <v>92</v>
      </c>
      <c r="D18" s="38" t="s">
        <v>92</v>
      </c>
      <c r="E18" s="38">
        <v>27346</v>
      </c>
      <c r="F18" s="38">
        <v>95641</v>
      </c>
      <c r="G18" s="38" t="s">
        <v>92</v>
      </c>
      <c r="H18" s="38">
        <v>33696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2909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B15E-F107-4A85-9E79-C54444654980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135931</v>
      </c>
      <c r="C18" s="38" t="s">
        <v>92</v>
      </c>
      <c r="D18" s="38" t="s">
        <v>92</v>
      </c>
      <c r="E18" s="38">
        <v>19459</v>
      </c>
      <c r="F18" s="38">
        <v>63841</v>
      </c>
      <c r="G18" s="38" t="s">
        <v>92</v>
      </c>
      <c r="H18" s="38">
        <v>22754</v>
      </c>
      <c r="I18" s="16"/>
      <c r="J18" s="16"/>
      <c r="K18" s="16"/>
    </row>
    <row r="19" spans="1:13" ht="27" customHeight="1" x14ac:dyDescent="0.25">
      <c r="B19" s="117" t="s">
        <v>134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2494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9B3F-8CE8-4D26-8592-BD6AD608C2DC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24807</v>
      </c>
      <c r="C18" s="38" t="s">
        <v>92</v>
      </c>
      <c r="D18" s="38" t="s">
        <v>92</v>
      </c>
      <c r="E18" s="38">
        <v>2970</v>
      </c>
      <c r="F18" s="38">
        <v>7722</v>
      </c>
      <c r="G18" s="38" t="s">
        <v>92</v>
      </c>
      <c r="H18" s="38">
        <v>6359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95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AF13-E1A1-47E3-81E1-94EC0BDE4F2A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10273</v>
      </c>
      <c r="C18" s="38" t="s">
        <v>92</v>
      </c>
      <c r="D18" s="38" t="s">
        <v>92</v>
      </c>
      <c r="E18" s="38">
        <v>1599</v>
      </c>
      <c r="F18" s="38">
        <v>6446</v>
      </c>
      <c r="G18" s="38" t="s">
        <v>92</v>
      </c>
      <c r="H18" s="38">
        <v>243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75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showGridLines="0" zoomScaleNormal="100" workbookViewId="0"/>
  </sheetViews>
  <sheetFormatPr baseColWidth="10" defaultRowHeight="15" x14ac:dyDescent="0.25"/>
  <cols>
    <col min="1" max="2" width="21.42578125" customWidth="1"/>
    <col min="3" max="12" width="20.7109375" customWidth="1"/>
    <col min="258" max="258" width="6.140625" customWidth="1"/>
    <col min="259" max="259" width="15.42578125" customWidth="1"/>
    <col min="260" max="260" width="15.28515625" customWidth="1"/>
    <col min="261" max="261" width="14.140625" customWidth="1"/>
    <col min="262" max="262" width="13.28515625" customWidth="1"/>
    <col min="263" max="263" width="14.28515625" customWidth="1"/>
    <col min="264" max="267" width="13.42578125" customWidth="1"/>
    <col min="514" max="514" width="6.140625" customWidth="1"/>
    <col min="515" max="515" width="15.42578125" customWidth="1"/>
    <col min="516" max="516" width="15.28515625" customWidth="1"/>
    <col min="517" max="517" width="14.140625" customWidth="1"/>
    <col min="518" max="518" width="13.28515625" customWidth="1"/>
    <col min="519" max="519" width="14.28515625" customWidth="1"/>
    <col min="520" max="523" width="13.42578125" customWidth="1"/>
    <col min="770" max="770" width="6.140625" customWidth="1"/>
    <col min="771" max="771" width="15.42578125" customWidth="1"/>
    <col min="772" max="772" width="15.28515625" customWidth="1"/>
    <col min="773" max="773" width="14.140625" customWidth="1"/>
    <col min="774" max="774" width="13.28515625" customWidth="1"/>
    <col min="775" max="775" width="14.28515625" customWidth="1"/>
    <col min="776" max="779" width="13.42578125" customWidth="1"/>
    <col min="1026" max="1026" width="6.140625" customWidth="1"/>
    <col min="1027" max="1027" width="15.42578125" customWidth="1"/>
    <col min="1028" max="1028" width="15.28515625" customWidth="1"/>
    <col min="1029" max="1029" width="14.140625" customWidth="1"/>
    <col min="1030" max="1030" width="13.28515625" customWidth="1"/>
    <col min="1031" max="1031" width="14.28515625" customWidth="1"/>
    <col min="1032" max="1035" width="13.42578125" customWidth="1"/>
    <col min="1282" max="1282" width="6.140625" customWidth="1"/>
    <col min="1283" max="1283" width="15.42578125" customWidth="1"/>
    <col min="1284" max="1284" width="15.28515625" customWidth="1"/>
    <col min="1285" max="1285" width="14.140625" customWidth="1"/>
    <col min="1286" max="1286" width="13.28515625" customWidth="1"/>
    <col min="1287" max="1287" width="14.28515625" customWidth="1"/>
    <col min="1288" max="1291" width="13.42578125" customWidth="1"/>
    <col min="1538" max="1538" width="6.140625" customWidth="1"/>
    <col min="1539" max="1539" width="15.42578125" customWidth="1"/>
    <col min="1540" max="1540" width="15.28515625" customWidth="1"/>
    <col min="1541" max="1541" width="14.140625" customWidth="1"/>
    <col min="1542" max="1542" width="13.28515625" customWidth="1"/>
    <col min="1543" max="1543" width="14.28515625" customWidth="1"/>
    <col min="1544" max="1547" width="13.42578125" customWidth="1"/>
    <col min="1794" max="1794" width="6.140625" customWidth="1"/>
    <col min="1795" max="1795" width="15.42578125" customWidth="1"/>
    <col min="1796" max="1796" width="15.28515625" customWidth="1"/>
    <col min="1797" max="1797" width="14.140625" customWidth="1"/>
    <col min="1798" max="1798" width="13.28515625" customWidth="1"/>
    <col min="1799" max="1799" width="14.28515625" customWidth="1"/>
    <col min="1800" max="1803" width="13.42578125" customWidth="1"/>
    <col min="2050" max="2050" width="6.140625" customWidth="1"/>
    <col min="2051" max="2051" width="15.42578125" customWidth="1"/>
    <col min="2052" max="2052" width="15.28515625" customWidth="1"/>
    <col min="2053" max="2053" width="14.140625" customWidth="1"/>
    <col min="2054" max="2054" width="13.28515625" customWidth="1"/>
    <col min="2055" max="2055" width="14.28515625" customWidth="1"/>
    <col min="2056" max="2059" width="13.42578125" customWidth="1"/>
    <col min="2306" max="2306" width="6.140625" customWidth="1"/>
    <col min="2307" max="2307" width="15.42578125" customWidth="1"/>
    <col min="2308" max="2308" width="15.28515625" customWidth="1"/>
    <col min="2309" max="2309" width="14.140625" customWidth="1"/>
    <col min="2310" max="2310" width="13.28515625" customWidth="1"/>
    <col min="2311" max="2311" width="14.28515625" customWidth="1"/>
    <col min="2312" max="2315" width="13.42578125" customWidth="1"/>
    <col min="2562" max="2562" width="6.140625" customWidth="1"/>
    <col min="2563" max="2563" width="15.42578125" customWidth="1"/>
    <col min="2564" max="2564" width="15.28515625" customWidth="1"/>
    <col min="2565" max="2565" width="14.140625" customWidth="1"/>
    <col min="2566" max="2566" width="13.28515625" customWidth="1"/>
    <col min="2567" max="2567" width="14.28515625" customWidth="1"/>
    <col min="2568" max="2571" width="13.42578125" customWidth="1"/>
    <col min="2818" max="2818" width="6.140625" customWidth="1"/>
    <col min="2819" max="2819" width="15.42578125" customWidth="1"/>
    <col min="2820" max="2820" width="15.28515625" customWidth="1"/>
    <col min="2821" max="2821" width="14.140625" customWidth="1"/>
    <col min="2822" max="2822" width="13.28515625" customWidth="1"/>
    <col min="2823" max="2823" width="14.28515625" customWidth="1"/>
    <col min="2824" max="2827" width="13.42578125" customWidth="1"/>
    <col min="3074" max="3074" width="6.140625" customWidth="1"/>
    <col min="3075" max="3075" width="15.42578125" customWidth="1"/>
    <col min="3076" max="3076" width="15.28515625" customWidth="1"/>
    <col min="3077" max="3077" width="14.140625" customWidth="1"/>
    <col min="3078" max="3078" width="13.28515625" customWidth="1"/>
    <col min="3079" max="3079" width="14.28515625" customWidth="1"/>
    <col min="3080" max="3083" width="13.42578125" customWidth="1"/>
    <col min="3330" max="3330" width="6.140625" customWidth="1"/>
    <col min="3331" max="3331" width="15.42578125" customWidth="1"/>
    <col min="3332" max="3332" width="15.28515625" customWidth="1"/>
    <col min="3333" max="3333" width="14.140625" customWidth="1"/>
    <col min="3334" max="3334" width="13.28515625" customWidth="1"/>
    <col min="3335" max="3335" width="14.28515625" customWidth="1"/>
    <col min="3336" max="3339" width="13.42578125" customWidth="1"/>
    <col min="3586" max="3586" width="6.140625" customWidth="1"/>
    <col min="3587" max="3587" width="15.42578125" customWidth="1"/>
    <col min="3588" max="3588" width="15.28515625" customWidth="1"/>
    <col min="3589" max="3589" width="14.140625" customWidth="1"/>
    <col min="3590" max="3590" width="13.28515625" customWidth="1"/>
    <col min="3591" max="3591" width="14.28515625" customWidth="1"/>
    <col min="3592" max="3595" width="13.42578125" customWidth="1"/>
    <col min="3842" max="3842" width="6.140625" customWidth="1"/>
    <col min="3843" max="3843" width="15.42578125" customWidth="1"/>
    <col min="3844" max="3844" width="15.28515625" customWidth="1"/>
    <col min="3845" max="3845" width="14.140625" customWidth="1"/>
    <col min="3846" max="3846" width="13.28515625" customWidth="1"/>
    <col min="3847" max="3847" width="14.28515625" customWidth="1"/>
    <col min="3848" max="3851" width="13.42578125" customWidth="1"/>
    <col min="4098" max="4098" width="6.140625" customWidth="1"/>
    <col min="4099" max="4099" width="15.42578125" customWidth="1"/>
    <col min="4100" max="4100" width="15.28515625" customWidth="1"/>
    <col min="4101" max="4101" width="14.140625" customWidth="1"/>
    <col min="4102" max="4102" width="13.28515625" customWidth="1"/>
    <col min="4103" max="4103" width="14.28515625" customWidth="1"/>
    <col min="4104" max="4107" width="13.42578125" customWidth="1"/>
    <col min="4354" max="4354" width="6.140625" customWidth="1"/>
    <col min="4355" max="4355" width="15.42578125" customWidth="1"/>
    <col min="4356" max="4356" width="15.28515625" customWidth="1"/>
    <col min="4357" max="4357" width="14.140625" customWidth="1"/>
    <col min="4358" max="4358" width="13.28515625" customWidth="1"/>
    <col min="4359" max="4359" width="14.28515625" customWidth="1"/>
    <col min="4360" max="4363" width="13.42578125" customWidth="1"/>
    <col min="4610" max="4610" width="6.140625" customWidth="1"/>
    <col min="4611" max="4611" width="15.42578125" customWidth="1"/>
    <col min="4612" max="4612" width="15.28515625" customWidth="1"/>
    <col min="4613" max="4613" width="14.140625" customWidth="1"/>
    <col min="4614" max="4614" width="13.28515625" customWidth="1"/>
    <col min="4615" max="4615" width="14.28515625" customWidth="1"/>
    <col min="4616" max="4619" width="13.42578125" customWidth="1"/>
    <col min="4866" max="4866" width="6.140625" customWidth="1"/>
    <col min="4867" max="4867" width="15.42578125" customWidth="1"/>
    <col min="4868" max="4868" width="15.28515625" customWidth="1"/>
    <col min="4869" max="4869" width="14.140625" customWidth="1"/>
    <col min="4870" max="4870" width="13.28515625" customWidth="1"/>
    <col min="4871" max="4871" width="14.28515625" customWidth="1"/>
    <col min="4872" max="4875" width="13.42578125" customWidth="1"/>
    <col min="5122" max="5122" width="6.140625" customWidth="1"/>
    <col min="5123" max="5123" width="15.42578125" customWidth="1"/>
    <col min="5124" max="5124" width="15.28515625" customWidth="1"/>
    <col min="5125" max="5125" width="14.140625" customWidth="1"/>
    <col min="5126" max="5126" width="13.28515625" customWidth="1"/>
    <col min="5127" max="5127" width="14.28515625" customWidth="1"/>
    <col min="5128" max="5131" width="13.42578125" customWidth="1"/>
    <col min="5378" max="5378" width="6.140625" customWidth="1"/>
    <col min="5379" max="5379" width="15.42578125" customWidth="1"/>
    <col min="5380" max="5380" width="15.28515625" customWidth="1"/>
    <col min="5381" max="5381" width="14.140625" customWidth="1"/>
    <col min="5382" max="5382" width="13.28515625" customWidth="1"/>
    <col min="5383" max="5383" width="14.28515625" customWidth="1"/>
    <col min="5384" max="5387" width="13.42578125" customWidth="1"/>
    <col min="5634" max="5634" width="6.140625" customWidth="1"/>
    <col min="5635" max="5635" width="15.42578125" customWidth="1"/>
    <col min="5636" max="5636" width="15.28515625" customWidth="1"/>
    <col min="5637" max="5637" width="14.140625" customWidth="1"/>
    <col min="5638" max="5638" width="13.28515625" customWidth="1"/>
    <col min="5639" max="5639" width="14.28515625" customWidth="1"/>
    <col min="5640" max="5643" width="13.42578125" customWidth="1"/>
    <col min="5890" max="5890" width="6.140625" customWidth="1"/>
    <col min="5891" max="5891" width="15.42578125" customWidth="1"/>
    <col min="5892" max="5892" width="15.28515625" customWidth="1"/>
    <col min="5893" max="5893" width="14.140625" customWidth="1"/>
    <col min="5894" max="5894" width="13.28515625" customWidth="1"/>
    <col min="5895" max="5895" width="14.28515625" customWidth="1"/>
    <col min="5896" max="5899" width="13.42578125" customWidth="1"/>
    <col min="6146" max="6146" width="6.140625" customWidth="1"/>
    <col min="6147" max="6147" width="15.42578125" customWidth="1"/>
    <col min="6148" max="6148" width="15.28515625" customWidth="1"/>
    <col min="6149" max="6149" width="14.140625" customWidth="1"/>
    <col min="6150" max="6150" width="13.28515625" customWidth="1"/>
    <col min="6151" max="6151" width="14.28515625" customWidth="1"/>
    <col min="6152" max="6155" width="13.42578125" customWidth="1"/>
    <col min="6402" max="6402" width="6.140625" customWidth="1"/>
    <col min="6403" max="6403" width="15.42578125" customWidth="1"/>
    <col min="6404" max="6404" width="15.28515625" customWidth="1"/>
    <col min="6405" max="6405" width="14.140625" customWidth="1"/>
    <col min="6406" max="6406" width="13.28515625" customWidth="1"/>
    <col min="6407" max="6407" width="14.28515625" customWidth="1"/>
    <col min="6408" max="6411" width="13.42578125" customWidth="1"/>
    <col min="6658" max="6658" width="6.140625" customWidth="1"/>
    <col min="6659" max="6659" width="15.42578125" customWidth="1"/>
    <col min="6660" max="6660" width="15.28515625" customWidth="1"/>
    <col min="6661" max="6661" width="14.140625" customWidth="1"/>
    <col min="6662" max="6662" width="13.28515625" customWidth="1"/>
    <col min="6663" max="6663" width="14.28515625" customWidth="1"/>
    <col min="6664" max="6667" width="13.42578125" customWidth="1"/>
    <col min="6914" max="6914" width="6.140625" customWidth="1"/>
    <col min="6915" max="6915" width="15.42578125" customWidth="1"/>
    <col min="6916" max="6916" width="15.28515625" customWidth="1"/>
    <col min="6917" max="6917" width="14.140625" customWidth="1"/>
    <col min="6918" max="6918" width="13.28515625" customWidth="1"/>
    <col min="6919" max="6919" width="14.28515625" customWidth="1"/>
    <col min="6920" max="6923" width="13.42578125" customWidth="1"/>
    <col min="7170" max="7170" width="6.140625" customWidth="1"/>
    <col min="7171" max="7171" width="15.42578125" customWidth="1"/>
    <col min="7172" max="7172" width="15.28515625" customWidth="1"/>
    <col min="7173" max="7173" width="14.140625" customWidth="1"/>
    <col min="7174" max="7174" width="13.28515625" customWidth="1"/>
    <col min="7175" max="7175" width="14.28515625" customWidth="1"/>
    <col min="7176" max="7179" width="13.42578125" customWidth="1"/>
    <col min="7426" max="7426" width="6.140625" customWidth="1"/>
    <col min="7427" max="7427" width="15.42578125" customWidth="1"/>
    <col min="7428" max="7428" width="15.28515625" customWidth="1"/>
    <col min="7429" max="7429" width="14.140625" customWidth="1"/>
    <col min="7430" max="7430" width="13.28515625" customWidth="1"/>
    <col min="7431" max="7431" width="14.28515625" customWidth="1"/>
    <col min="7432" max="7435" width="13.42578125" customWidth="1"/>
    <col min="7682" max="7682" width="6.140625" customWidth="1"/>
    <col min="7683" max="7683" width="15.42578125" customWidth="1"/>
    <col min="7684" max="7684" width="15.28515625" customWidth="1"/>
    <col min="7685" max="7685" width="14.140625" customWidth="1"/>
    <col min="7686" max="7686" width="13.28515625" customWidth="1"/>
    <col min="7687" max="7687" width="14.28515625" customWidth="1"/>
    <col min="7688" max="7691" width="13.42578125" customWidth="1"/>
    <col min="7938" max="7938" width="6.140625" customWidth="1"/>
    <col min="7939" max="7939" width="15.42578125" customWidth="1"/>
    <col min="7940" max="7940" width="15.28515625" customWidth="1"/>
    <col min="7941" max="7941" width="14.140625" customWidth="1"/>
    <col min="7942" max="7942" width="13.28515625" customWidth="1"/>
    <col min="7943" max="7943" width="14.28515625" customWidth="1"/>
    <col min="7944" max="7947" width="13.42578125" customWidth="1"/>
    <col min="8194" max="8194" width="6.140625" customWidth="1"/>
    <col min="8195" max="8195" width="15.42578125" customWidth="1"/>
    <col min="8196" max="8196" width="15.28515625" customWidth="1"/>
    <col min="8197" max="8197" width="14.140625" customWidth="1"/>
    <col min="8198" max="8198" width="13.28515625" customWidth="1"/>
    <col min="8199" max="8199" width="14.28515625" customWidth="1"/>
    <col min="8200" max="8203" width="13.42578125" customWidth="1"/>
    <col min="8450" max="8450" width="6.140625" customWidth="1"/>
    <col min="8451" max="8451" width="15.42578125" customWidth="1"/>
    <col min="8452" max="8452" width="15.28515625" customWidth="1"/>
    <col min="8453" max="8453" width="14.140625" customWidth="1"/>
    <col min="8454" max="8454" width="13.28515625" customWidth="1"/>
    <col min="8455" max="8455" width="14.28515625" customWidth="1"/>
    <col min="8456" max="8459" width="13.42578125" customWidth="1"/>
    <col min="8706" max="8706" width="6.140625" customWidth="1"/>
    <col min="8707" max="8707" width="15.42578125" customWidth="1"/>
    <col min="8708" max="8708" width="15.28515625" customWidth="1"/>
    <col min="8709" max="8709" width="14.140625" customWidth="1"/>
    <col min="8710" max="8710" width="13.28515625" customWidth="1"/>
    <col min="8711" max="8711" width="14.28515625" customWidth="1"/>
    <col min="8712" max="8715" width="13.42578125" customWidth="1"/>
    <col min="8962" max="8962" width="6.140625" customWidth="1"/>
    <col min="8963" max="8963" width="15.42578125" customWidth="1"/>
    <col min="8964" max="8964" width="15.28515625" customWidth="1"/>
    <col min="8965" max="8965" width="14.140625" customWidth="1"/>
    <col min="8966" max="8966" width="13.28515625" customWidth="1"/>
    <col min="8967" max="8967" width="14.28515625" customWidth="1"/>
    <col min="8968" max="8971" width="13.42578125" customWidth="1"/>
    <col min="9218" max="9218" width="6.140625" customWidth="1"/>
    <col min="9219" max="9219" width="15.42578125" customWidth="1"/>
    <col min="9220" max="9220" width="15.28515625" customWidth="1"/>
    <col min="9221" max="9221" width="14.140625" customWidth="1"/>
    <col min="9222" max="9222" width="13.28515625" customWidth="1"/>
    <col min="9223" max="9223" width="14.28515625" customWidth="1"/>
    <col min="9224" max="9227" width="13.42578125" customWidth="1"/>
    <col min="9474" max="9474" width="6.140625" customWidth="1"/>
    <col min="9475" max="9475" width="15.42578125" customWidth="1"/>
    <col min="9476" max="9476" width="15.28515625" customWidth="1"/>
    <col min="9477" max="9477" width="14.140625" customWidth="1"/>
    <col min="9478" max="9478" width="13.28515625" customWidth="1"/>
    <col min="9479" max="9479" width="14.28515625" customWidth="1"/>
    <col min="9480" max="9483" width="13.42578125" customWidth="1"/>
    <col min="9730" max="9730" width="6.140625" customWidth="1"/>
    <col min="9731" max="9731" width="15.42578125" customWidth="1"/>
    <col min="9732" max="9732" width="15.28515625" customWidth="1"/>
    <col min="9733" max="9733" width="14.140625" customWidth="1"/>
    <col min="9734" max="9734" width="13.28515625" customWidth="1"/>
    <col min="9735" max="9735" width="14.28515625" customWidth="1"/>
    <col min="9736" max="9739" width="13.42578125" customWidth="1"/>
    <col min="9986" max="9986" width="6.140625" customWidth="1"/>
    <col min="9987" max="9987" width="15.42578125" customWidth="1"/>
    <col min="9988" max="9988" width="15.28515625" customWidth="1"/>
    <col min="9989" max="9989" width="14.140625" customWidth="1"/>
    <col min="9990" max="9990" width="13.28515625" customWidth="1"/>
    <col min="9991" max="9991" width="14.28515625" customWidth="1"/>
    <col min="9992" max="9995" width="13.42578125" customWidth="1"/>
    <col min="10242" max="10242" width="6.140625" customWidth="1"/>
    <col min="10243" max="10243" width="15.42578125" customWidth="1"/>
    <col min="10244" max="10244" width="15.28515625" customWidth="1"/>
    <col min="10245" max="10245" width="14.140625" customWidth="1"/>
    <col min="10246" max="10246" width="13.28515625" customWidth="1"/>
    <col min="10247" max="10247" width="14.28515625" customWidth="1"/>
    <col min="10248" max="10251" width="13.42578125" customWidth="1"/>
    <col min="10498" max="10498" width="6.140625" customWidth="1"/>
    <col min="10499" max="10499" width="15.42578125" customWidth="1"/>
    <col min="10500" max="10500" width="15.28515625" customWidth="1"/>
    <col min="10501" max="10501" width="14.140625" customWidth="1"/>
    <col min="10502" max="10502" width="13.28515625" customWidth="1"/>
    <col min="10503" max="10503" width="14.28515625" customWidth="1"/>
    <col min="10504" max="10507" width="13.42578125" customWidth="1"/>
    <col min="10754" max="10754" width="6.140625" customWidth="1"/>
    <col min="10755" max="10755" width="15.42578125" customWidth="1"/>
    <col min="10756" max="10756" width="15.28515625" customWidth="1"/>
    <col min="10757" max="10757" width="14.140625" customWidth="1"/>
    <col min="10758" max="10758" width="13.28515625" customWidth="1"/>
    <col min="10759" max="10759" width="14.28515625" customWidth="1"/>
    <col min="10760" max="10763" width="13.42578125" customWidth="1"/>
    <col min="11010" max="11010" width="6.140625" customWidth="1"/>
    <col min="11011" max="11011" width="15.42578125" customWidth="1"/>
    <col min="11012" max="11012" width="15.28515625" customWidth="1"/>
    <col min="11013" max="11013" width="14.140625" customWidth="1"/>
    <col min="11014" max="11014" width="13.28515625" customWidth="1"/>
    <col min="11015" max="11015" width="14.28515625" customWidth="1"/>
    <col min="11016" max="11019" width="13.42578125" customWidth="1"/>
    <col min="11266" max="11266" width="6.140625" customWidth="1"/>
    <col min="11267" max="11267" width="15.42578125" customWidth="1"/>
    <col min="11268" max="11268" width="15.28515625" customWidth="1"/>
    <col min="11269" max="11269" width="14.140625" customWidth="1"/>
    <col min="11270" max="11270" width="13.28515625" customWidth="1"/>
    <col min="11271" max="11271" width="14.28515625" customWidth="1"/>
    <col min="11272" max="11275" width="13.42578125" customWidth="1"/>
    <col min="11522" max="11522" width="6.140625" customWidth="1"/>
    <col min="11523" max="11523" width="15.42578125" customWidth="1"/>
    <col min="11524" max="11524" width="15.28515625" customWidth="1"/>
    <col min="11525" max="11525" width="14.140625" customWidth="1"/>
    <col min="11526" max="11526" width="13.28515625" customWidth="1"/>
    <col min="11527" max="11527" width="14.28515625" customWidth="1"/>
    <col min="11528" max="11531" width="13.42578125" customWidth="1"/>
    <col min="11778" max="11778" width="6.140625" customWidth="1"/>
    <col min="11779" max="11779" width="15.42578125" customWidth="1"/>
    <col min="11780" max="11780" width="15.28515625" customWidth="1"/>
    <col min="11781" max="11781" width="14.140625" customWidth="1"/>
    <col min="11782" max="11782" width="13.28515625" customWidth="1"/>
    <col min="11783" max="11783" width="14.28515625" customWidth="1"/>
    <col min="11784" max="11787" width="13.42578125" customWidth="1"/>
    <col min="12034" max="12034" width="6.140625" customWidth="1"/>
    <col min="12035" max="12035" width="15.42578125" customWidth="1"/>
    <col min="12036" max="12036" width="15.28515625" customWidth="1"/>
    <col min="12037" max="12037" width="14.140625" customWidth="1"/>
    <col min="12038" max="12038" width="13.28515625" customWidth="1"/>
    <col min="12039" max="12039" width="14.28515625" customWidth="1"/>
    <col min="12040" max="12043" width="13.42578125" customWidth="1"/>
    <col min="12290" max="12290" width="6.140625" customWidth="1"/>
    <col min="12291" max="12291" width="15.42578125" customWidth="1"/>
    <col min="12292" max="12292" width="15.28515625" customWidth="1"/>
    <col min="12293" max="12293" width="14.140625" customWidth="1"/>
    <col min="12294" max="12294" width="13.28515625" customWidth="1"/>
    <col min="12295" max="12295" width="14.28515625" customWidth="1"/>
    <col min="12296" max="12299" width="13.42578125" customWidth="1"/>
    <col min="12546" max="12546" width="6.140625" customWidth="1"/>
    <col min="12547" max="12547" width="15.42578125" customWidth="1"/>
    <col min="12548" max="12548" width="15.28515625" customWidth="1"/>
    <col min="12549" max="12549" width="14.140625" customWidth="1"/>
    <col min="12550" max="12550" width="13.28515625" customWidth="1"/>
    <col min="12551" max="12551" width="14.28515625" customWidth="1"/>
    <col min="12552" max="12555" width="13.42578125" customWidth="1"/>
    <col min="12802" max="12802" width="6.140625" customWidth="1"/>
    <col min="12803" max="12803" width="15.42578125" customWidth="1"/>
    <col min="12804" max="12804" width="15.28515625" customWidth="1"/>
    <col min="12805" max="12805" width="14.140625" customWidth="1"/>
    <col min="12806" max="12806" width="13.28515625" customWidth="1"/>
    <col min="12807" max="12807" width="14.28515625" customWidth="1"/>
    <col min="12808" max="12811" width="13.42578125" customWidth="1"/>
    <col min="13058" max="13058" width="6.140625" customWidth="1"/>
    <col min="13059" max="13059" width="15.42578125" customWidth="1"/>
    <col min="13060" max="13060" width="15.28515625" customWidth="1"/>
    <col min="13061" max="13061" width="14.140625" customWidth="1"/>
    <col min="13062" max="13062" width="13.28515625" customWidth="1"/>
    <col min="13063" max="13063" width="14.28515625" customWidth="1"/>
    <col min="13064" max="13067" width="13.42578125" customWidth="1"/>
    <col min="13314" max="13314" width="6.140625" customWidth="1"/>
    <col min="13315" max="13315" width="15.42578125" customWidth="1"/>
    <col min="13316" max="13316" width="15.28515625" customWidth="1"/>
    <col min="13317" max="13317" width="14.140625" customWidth="1"/>
    <col min="13318" max="13318" width="13.28515625" customWidth="1"/>
    <col min="13319" max="13319" width="14.28515625" customWidth="1"/>
    <col min="13320" max="13323" width="13.42578125" customWidth="1"/>
    <col min="13570" max="13570" width="6.140625" customWidth="1"/>
    <col min="13571" max="13571" width="15.42578125" customWidth="1"/>
    <col min="13572" max="13572" width="15.28515625" customWidth="1"/>
    <col min="13573" max="13573" width="14.140625" customWidth="1"/>
    <col min="13574" max="13574" width="13.28515625" customWidth="1"/>
    <col min="13575" max="13575" width="14.28515625" customWidth="1"/>
    <col min="13576" max="13579" width="13.42578125" customWidth="1"/>
    <col min="13826" max="13826" width="6.140625" customWidth="1"/>
    <col min="13827" max="13827" width="15.42578125" customWidth="1"/>
    <col min="13828" max="13828" width="15.28515625" customWidth="1"/>
    <col min="13829" max="13829" width="14.140625" customWidth="1"/>
    <col min="13830" max="13830" width="13.28515625" customWidth="1"/>
    <col min="13831" max="13831" width="14.28515625" customWidth="1"/>
    <col min="13832" max="13835" width="13.42578125" customWidth="1"/>
    <col min="14082" max="14082" width="6.140625" customWidth="1"/>
    <col min="14083" max="14083" width="15.42578125" customWidth="1"/>
    <col min="14084" max="14084" width="15.28515625" customWidth="1"/>
    <col min="14085" max="14085" width="14.140625" customWidth="1"/>
    <col min="14086" max="14086" width="13.28515625" customWidth="1"/>
    <col min="14087" max="14087" width="14.28515625" customWidth="1"/>
    <col min="14088" max="14091" width="13.42578125" customWidth="1"/>
    <col min="14338" max="14338" width="6.140625" customWidth="1"/>
    <col min="14339" max="14339" width="15.42578125" customWidth="1"/>
    <col min="14340" max="14340" width="15.28515625" customWidth="1"/>
    <col min="14341" max="14341" width="14.140625" customWidth="1"/>
    <col min="14342" max="14342" width="13.28515625" customWidth="1"/>
    <col min="14343" max="14343" width="14.28515625" customWidth="1"/>
    <col min="14344" max="14347" width="13.42578125" customWidth="1"/>
    <col min="14594" max="14594" width="6.140625" customWidth="1"/>
    <col min="14595" max="14595" width="15.42578125" customWidth="1"/>
    <col min="14596" max="14596" width="15.28515625" customWidth="1"/>
    <col min="14597" max="14597" width="14.140625" customWidth="1"/>
    <col min="14598" max="14598" width="13.28515625" customWidth="1"/>
    <col min="14599" max="14599" width="14.28515625" customWidth="1"/>
    <col min="14600" max="14603" width="13.42578125" customWidth="1"/>
    <col min="14850" max="14850" width="6.140625" customWidth="1"/>
    <col min="14851" max="14851" width="15.42578125" customWidth="1"/>
    <col min="14852" max="14852" width="15.28515625" customWidth="1"/>
    <col min="14853" max="14853" width="14.140625" customWidth="1"/>
    <col min="14854" max="14854" width="13.28515625" customWidth="1"/>
    <col min="14855" max="14855" width="14.28515625" customWidth="1"/>
    <col min="14856" max="14859" width="13.42578125" customWidth="1"/>
    <col min="15106" max="15106" width="6.140625" customWidth="1"/>
    <col min="15107" max="15107" width="15.42578125" customWidth="1"/>
    <col min="15108" max="15108" width="15.28515625" customWidth="1"/>
    <col min="15109" max="15109" width="14.140625" customWidth="1"/>
    <col min="15110" max="15110" width="13.28515625" customWidth="1"/>
    <col min="15111" max="15111" width="14.28515625" customWidth="1"/>
    <col min="15112" max="15115" width="13.42578125" customWidth="1"/>
    <col min="15362" max="15362" width="6.140625" customWidth="1"/>
    <col min="15363" max="15363" width="15.42578125" customWidth="1"/>
    <col min="15364" max="15364" width="15.28515625" customWidth="1"/>
    <col min="15365" max="15365" width="14.140625" customWidth="1"/>
    <col min="15366" max="15366" width="13.28515625" customWidth="1"/>
    <col min="15367" max="15367" width="14.28515625" customWidth="1"/>
    <col min="15368" max="15371" width="13.42578125" customWidth="1"/>
    <col min="15618" max="15618" width="6.140625" customWidth="1"/>
    <col min="15619" max="15619" width="15.42578125" customWidth="1"/>
    <col min="15620" max="15620" width="15.28515625" customWidth="1"/>
    <col min="15621" max="15621" width="14.140625" customWidth="1"/>
    <col min="15622" max="15622" width="13.28515625" customWidth="1"/>
    <col min="15623" max="15623" width="14.28515625" customWidth="1"/>
    <col min="15624" max="15627" width="13.42578125" customWidth="1"/>
    <col min="15874" max="15874" width="6.140625" customWidth="1"/>
    <col min="15875" max="15875" width="15.42578125" customWidth="1"/>
    <col min="15876" max="15876" width="15.28515625" customWidth="1"/>
    <col min="15877" max="15877" width="14.140625" customWidth="1"/>
    <col min="15878" max="15878" width="13.28515625" customWidth="1"/>
    <col min="15879" max="15879" width="14.28515625" customWidth="1"/>
    <col min="15880" max="15883" width="13.42578125" customWidth="1"/>
    <col min="16130" max="16130" width="6.140625" customWidth="1"/>
    <col min="16131" max="16131" width="15.42578125" customWidth="1"/>
    <col min="16132" max="16132" width="15.28515625" customWidth="1"/>
    <col min="16133" max="16133" width="14.140625" customWidth="1"/>
    <col min="16134" max="16134" width="13.28515625" customWidth="1"/>
    <col min="16135" max="16135" width="14.28515625" customWidth="1"/>
    <col min="16136" max="16139" width="13.42578125" customWidth="1"/>
  </cols>
  <sheetData>
    <row r="1" spans="1:16" ht="18.75" x14ac:dyDescent="0.3">
      <c r="C1" s="2"/>
    </row>
    <row r="2" spans="1:16" s="1" customFormat="1" ht="18.75" x14ac:dyDescent="0.3"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ht="18.75" x14ac:dyDescent="0.3">
      <c r="A3" s="9"/>
      <c r="B3" s="9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ht="18.75" x14ac:dyDescent="0.3">
      <c r="A4" s="9"/>
      <c r="B4" s="9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6" ht="18.75" x14ac:dyDescent="0.3">
      <c r="A5" s="9"/>
      <c r="B5" s="9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6" ht="18.75" x14ac:dyDescent="0.3">
      <c r="A6" s="9"/>
      <c r="B6" s="9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6" ht="18.75" x14ac:dyDescent="0.3">
      <c r="A7" s="9"/>
      <c r="B7" s="9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6" ht="18.75" x14ac:dyDescent="0.3">
      <c r="C8" s="2"/>
      <c r="D8" s="2"/>
      <c r="E8" s="2"/>
      <c r="F8" s="2"/>
      <c r="G8" s="2"/>
      <c r="H8" s="2"/>
      <c r="I8" s="2"/>
      <c r="J8" s="2"/>
      <c r="K8" s="2"/>
      <c r="L8" s="2"/>
    </row>
    <row r="9" spans="1:16" ht="19.5" thickBot="1" x14ac:dyDescent="0.35">
      <c r="C9" s="2"/>
      <c r="D9" s="2"/>
      <c r="E9" s="2"/>
      <c r="F9" s="2"/>
      <c r="G9" s="2"/>
      <c r="H9" s="2"/>
      <c r="I9" s="2"/>
      <c r="J9" s="2"/>
      <c r="K9" s="2"/>
      <c r="L9" s="2"/>
    </row>
    <row r="10" spans="1:16" ht="21.75" thickBot="1" x14ac:dyDescent="0.3">
      <c r="C10" s="75" t="s">
        <v>97</v>
      </c>
      <c r="D10" s="75"/>
      <c r="E10" s="76"/>
      <c r="F10" s="75" t="s">
        <v>98</v>
      </c>
      <c r="G10" s="75"/>
      <c r="H10" s="75"/>
      <c r="I10" s="75"/>
      <c r="J10" s="75"/>
      <c r="K10" s="75"/>
      <c r="L10" s="75"/>
      <c r="N10" s="30"/>
    </row>
    <row r="11" spans="1:16" s="20" customFormat="1" ht="150" x14ac:dyDescent="0.25">
      <c r="A11" s="23"/>
      <c r="B11" s="23"/>
      <c r="C11" s="27" t="s">
        <v>96</v>
      </c>
      <c r="D11" s="27" t="s">
        <v>51</v>
      </c>
      <c r="E11" s="31" t="s">
        <v>52</v>
      </c>
      <c r="F11" s="27" t="s">
        <v>96</v>
      </c>
      <c r="G11" s="27" t="s">
        <v>51</v>
      </c>
      <c r="H11" s="27" t="s">
        <v>52</v>
      </c>
      <c r="I11" s="27" t="s">
        <v>86</v>
      </c>
      <c r="J11" s="27" t="s">
        <v>87</v>
      </c>
      <c r="K11" s="27" t="s">
        <v>93</v>
      </c>
      <c r="L11" s="28" t="s">
        <v>94</v>
      </c>
    </row>
    <row r="12" spans="1:16" ht="18" customHeight="1" x14ac:dyDescent="0.25">
      <c r="B12" s="49" t="s">
        <v>85</v>
      </c>
      <c r="C12" s="47">
        <v>48941335</v>
      </c>
      <c r="D12" s="47" t="s">
        <v>92</v>
      </c>
      <c r="E12" s="48" t="s">
        <v>92</v>
      </c>
      <c r="F12" s="47">
        <v>45338499.140000001</v>
      </c>
      <c r="G12" s="47" t="s">
        <v>92</v>
      </c>
      <c r="H12" s="47" t="s">
        <v>92</v>
      </c>
      <c r="I12" s="47" t="s">
        <v>92</v>
      </c>
      <c r="J12" s="47" t="s">
        <v>92</v>
      </c>
      <c r="K12" s="47" t="s">
        <v>92</v>
      </c>
      <c r="L12" s="48" t="s">
        <v>92</v>
      </c>
    </row>
    <row r="13" spans="1:16" ht="18" customHeight="1" x14ac:dyDescent="0.25">
      <c r="B13" s="49" t="s">
        <v>28</v>
      </c>
      <c r="C13" s="47">
        <v>4920000</v>
      </c>
      <c r="D13" s="47" t="s">
        <v>92</v>
      </c>
      <c r="E13" s="48" t="s">
        <v>92</v>
      </c>
      <c r="F13" s="47">
        <v>4372019.42</v>
      </c>
      <c r="G13" s="47" t="s">
        <v>92</v>
      </c>
      <c r="H13" s="47" t="s">
        <v>92</v>
      </c>
      <c r="I13" s="47" t="s">
        <v>92</v>
      </c>
      <c r="J13" s="47" t="s">
        <v>92</v>
      </c>
      <c r="K13" s="47" t="s">
        <v>92</v>
      </c>
      <c r="L13" s="48" t="s">
        <v>92</v>
      </c>
    </row>
    <row r="14" spans="1:16" ht="18" customHeight="1" thickBot="1" x14ac:dyDescent="0.3">
      <c r="B14" s="49" t="s">
        <v>29</v>
      </c>
      <c r="C14" s="47">
        <v>8600000</v>
      </c>
      <c r="D14" s="47" t="s">
        <v>92</v>
      </c>
      <c r="E14" s="48" t="s">
        <v>92</v>
      </c>
      <c r="F14" s="47">
        <v>8409376.8000000007</v>
      </c>
      <c r="G14" s="47" t="s">
        <v>92</v>
      </c>
      <c r="H14" s="47" t="s">
        <v>92</v>
      </c>
      <c r="I14" s="47" t="s">
        <v>92</v>
      </c>
      <c r="J14" s="47" t="s">
        <v>92</v>
      </c>
      <c r="K14" s="47" t="s">
        <v>92</v>
      </c>
      <c r="L14" s="48" t="s">
        <v>92</v>
      </c>
    </row>
    <row r="15" spans="1:16" ht="18" customHeight="1" x14ac:dyDescent="0.25">
      <c r="B15" s="49" t="s">
        <v>44</v>
      </c>
      <c r="C15" s="47">
        <v>23028000</v>
      </c>
      <c r="D15" s="47" t="s">
        <v>92</v>
      </c>
      <c r="E15" s="48" t="s">
        <v>92</v>
      </c>
      <c r="F15" s="47">
        <v>22124706.899999999</v>
      </c>
      <c r="G15" s="47" t="s">
        <v>92</v>
      </c>
      <c r="H15" s="47" t="s">
        <v>92</v>
      </c>
      <c r="I15" s="47" t="s">
        <v>92</v>
      </c>
      <c r="J15" s="47" t="s">
        <v>92</v>
      </c>
      <c r="K15" s="47" t="s">
        <v>92</v>
      </c>
      <c r="L15" s="48" t="s">
        <v>92</v>
      </c>
      <c r="P15" s="29"/>
    </row>
    <row r="16" spans="1:16" ht="18" customHeight="1" x14ac:dyDescent="0.25">
      <c r="B16" s="49" t="s">
        <v>45</v>
      </c>
      <c r="C16" s="47">
        <v>2419167.62</v>
      </c>
      <c r="D16" s="47" t="s">
        <v>92</v>
      </c>
      <c r="E16" s="48" t="s">
        <v>92</v>
      </c>
      <c r="F16" s="47">
        <v>2243945.2599999998</v>
      </c>
      <c r="G16" s="47" t="s">
        <v>92</v>
      </c>
      <c r="H16" s="47" t="s">
        <v>92</v>
      </c>
      <c r="I16" s="47" t="s">
        <v>92</v>
      </c>
      <c r="J16" s="47" t="s">
        <v>92</v>
      </c>
      <c r="K16" s="47" t="s">
        <v>92</v>
      </c>
      <c r="L16" s="48" t="s">
        <v>92</v>
      </c>
    </row>
    <row r="17" spans="1:12" ht="18" customHeight="1" x14ac:dyDescent="0.25">
      <c r="B17" s="49" t="s">
        <v>30</v>
      </c>
      <c r="C17" s="47">
        <v>67900000</v>
      </c>
      <c r="D17" s="47">
        <v>67000000</v>
      </c>
      <c r="E17" s="48" t="s">
        <v>142</v>
      </c>
      <c r="F17" s="47">
        <v>71700000</v>
      </c>
      <c r="G17" s="47">
        <v>70800000</v>
      </c>
      <c r="H17" s="47" t="s">
        <v>143</v>
      </c>
      <c r="I17" s="47">
        <v>45800000</v>
      </c>
      <c r="J17" s="47">
        <v>25000000</v>
      </c>
      <c r="K17" s="47" t="s">
        <v>92</v>
      </c>
      <c r="L17" s="48" t="s">
        <v>92</v>
      </c>
    </row>
    <row r="18" spans="1:12" ht="18" customHeight="1" x14ac:dyDescent="0.25">
      <c r="B18" s="49" t="s">
        <v>31</v>
      </c>
      <c r="C18" s="47" t="s">
        <v>130</v>
      </c>
      <c r="D18" s="47" t="s">
        <v>92</v>
      </c>
      <c r="E18" s="48" t="s">
        <v>92</v>
      </c>
      <c r="F18" s="47">
        <v>46499563.359999999</v>
      </c>
      <c r="G18" s="47">
        <f>I18+J18</f>
        <v>33619888.339999996</v>
      </c>
      <c r="H18" s="47" t="s">
        <v>131</v>
      </c>
      <c r="I18" s="47">
        <v>21597676.219999999</v>
      </c>
      <c r="J18" s="47">
        <v>12022212.119999999</v>
      </c>
      <c r="K18" s="47" t="s">
        <v>92</v>
      </c>
      <c r="L18" s="48" t="s">
        <v>92</v>
      </c>
    </row>
    <row r="19" spans="1:12" ht="18" customHeight="1" x14ac:dyDescent="0.25">
      <c r="B19" s="49" t="s">
        <v>32</v>
      </c>
      <c r="C19" s="47">
        <v>13300000</v>
      </c>
      <c r="D19" s="47" t="s">
        <v>92</v>
      </c>
      <c r="E19" s="48" t="s">
        <v>92</v>
      </c>
      <c r="F19" s="47">
        <v>12709696.219999999</v>
      </c>
      <c r="G19" s="47" t="s">
        <v>92</v>
      </c>
      <c r="H19" s="47" t="s">
        <v>92</v>
      </c>
      <c r="I19" s="47" t="s">
        <v>92</v>
      </c>
      <c r="J19" s="47" t="s">
        <v>92</v>
      </c>
      <c r="K19" s="47" t="s">
        <v>92</v>
      </c>
      <c r="L19" s="48" t="s">
        <v>92</v>
      </c>
    </row>
    <row r="20" spans="1:12" ht="18" customHeight="1" x14ac:dyDescent="0.25">
      <c r="B20" s="49" t="s">
        <v>33</v>
      </c>
      <c r="C20" s="47">
        <v>51650000</v>
      </c>
      <c r="D20" s="47">
        <v>51650000</v>
      </c>
      <c r="E20" s="48" t="s">
        <v>92</v>
      </c>
      <c r="F20" s="47">
        <v>50081845.130000003</v>
      </c>
      <c r="G20" s="47">
        <v>50081845.130000003</v>
      </c>
      <c r="H20" s="47" t="s">
        <v>92</v>
      </c>
      <c r="I20" s="47">
        <v>32553198.329999998</v>
      </c>
      <c r="J20" s="47">
        <v>17528646.800000001</v>
      </c>
      <c r="K20" s="47" t="s">
        <v>92</v>
      </c>
      <c r="L20" s="48" t="s">
        <v>92</v>
      </c>
    </row>
    <row r="21" spans="1:12" ht="18" customHeight="1" x14ac:dyDescent="0.25">
      <c r="B21" s="49" t="s">
        <v>34</v>
      </c>
      <c r="C21" s="47">
        <v>4125000</v>
      </c>
      <c r="D21" s="47">
        <v>4000000</v>
      </c>
      <c r="E21" s="48">
        <v>125000</v>
      </c>
      <c r="F21" s="47">
        <v>4585000</v>
      </c>
      <c r="G21" s="47">
        <v>4460000</v>
      </c>
      <c r="H21" s="47">
        <v>125000</v>
      </c>
      <c r="I21" s="47" t="s">
        <v>92</v>
      </c>
      <c r="J21" s="47" t="s">
        <v>92</v>
      </c>
      <c r="K21" s="47" t="s">
        <v>92</v>
      </c>
      <c r="L21" s="48" t="s">
        <v>92</v>
      </c>
    </row>
    <row r="22" spans="1:12" ht="18" customHeight="1" x14ac:dyDescent="0.25">
      <c r="B22" s="49" t="s">
        <v>95</v>
      </c>
      <c r="C22" s="47">
        <v>17636992</v>
      </c>
      <c r="D22" s="47">
        <v>13014000</v>
      </c>
      <c r="E22" s="48">
        <v>3100992</v>
      </c>
      <c r="F22" s="47">
        <v>17517811.439999998</v>
      </c>
      <c r="G22" s="47">
        <v>12959106.51</v>
      </c>
      <c r="H22" s="47">
        <f>2936442.53+160134.04</f>
        <v>3096576.57</v>
      </c>
      <c r="I22" s="47">
        <v>9252404</v>
      </c>
      <c r="J22" s="47">
        <v>3706702.51</v>
      </c>
      <c r="K22" s="47">
        <v>3096576.57</v>
      </c>
      <c r="L22" s="48">
        <v>0</v>
      </c>
    </row>
    <row r="23" spans="1:12" ht="18" customHeight="1" x14ac:dyDescent="0.25">
      <c r="B23" s="49" t="s">
        <v>46</v>
      </c>
      <c r="C23" s="47" t="s">
        <v>147</v>
      </c>
      <c r="D23" s="47" t="s">
        <v>92</v>
      </c>
      <c r="E23" s="48" t="s">
        <v>92</v>
      </c>
      <c r="F23" s="47" t="s">
        <v>148</v>
      </c>
      <c r="G23" s="47" t="s">
        <v>92</v>
      </c>
      <c r="H23" s="47" t="s">
        <v>92</v>
      </c>
      <c r="I23" s="47" t="s">
        <v>92</v>
      </c>
      <c r="J23" s="47" t="s">
        <v>92</v>
      </c>
      <c r="K23" s="47" t="s">
        <v>92</v>
      </c>
      <c r="L23" s="48" t="s">
        <v>92</v>
      </c>
    </row>
    <row r="24" spans="1:12" ht="18" customHeight="1" thickBot="1" x14ac:dyDescent="0.3">
      <c r="B24" s="58" t="s">
        <v>47</v>
      </c>
      <c r="C24" s="59" t="s">
        <v>92</v>
      </c>
      <c r="D24" s="59" t="s">
        <v>92</v>
      </c>
      <c r="E24" s="60" t="s">
        <v>92</v>
      </c>
      <c r="F24" s="59" t="s">
        <v>92</v>
      </c>
      <c r="G24" s="59" t="s">
        <v>92</v>
      </c>
      <c r="H24" s="59" t="s">
        <v>92</v>
      </c>
      <c r="I24" s="59" t="s">
        <v>92</v>
      </c>
      <c r="J24" s="59" t="s">
        <v>92</v>
      </c>
      <c r="K24" s="59" t="s">
        <v>92</v>
      </c>
      <c r="L24" s="59" t="s">
        <v>92</v>
      </c>
    </row>
    <row r="25" spans="1:12" x14ac:dyDescent="0.25">
      <c r="A25" s="14"/>
      <c r="B25" s="78" t="s">
        <v>145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2" ht="20.25" customHeight="1" x14ac:dyDescent="0.25">
      <c r="B26" s="77" t="s">
        <v>132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25">
      <c r="B27" s="77" t="s">
        <v>135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</sheetData>
  <mergeCells count="5">
    <mergeCell ref="C10:E10"/>
    <mergeCell ref="F10:L10"/>
    <mergeCell ref="B26:L26"/>
    <mergeCell ref="B27:L27"/>
    <mergeCell ref="B25:L25"/>
  </mergeCells>
  <pageMargins left="0" right="0" top="0" bottom="0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BCB70-1FB7-490C-801E-93C86E9A3ED5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19321</v>
      </c>
      <c r="C18" s="38" t="s">
        <v>92</v>
      </c>
      <c r="D18" s="38" t="s">
        <v>92</v>
      </c>
      <c r="E18" s="38">
        <v>2882</v>
      </c>
      <c r="F18" s="38">
        <v>11380</v>
      </c>
      <c r="G18" s="38" t="s">
        <v>92</v>
      </c>
      <c r="H18" s="38">
        <v>4128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/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193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9929C-89EA-46BF-8D05-1860F4438CBA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3796</v>
      </c>
      <c r="C18" s="38" t="s">
        <v>92</v>
      </c>
      <c r="D18" s="38" t="s">
        <v>92</v>
      </c>
      <c r="E18" s="38">
        <v>436</v>
      </c>
      <c r="F18" s="38">
        <v>2314</v>
      </c>
      <c r="G18" s="38" t="s">
        <v>92</v>
      </c>
      <c r="H18" s="38">
        <v>212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52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C1AEB-F78A-4AF1-BCF0-0ED8C2088828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118564</v>
      </c>
      <c r="C18" s="38" t="s">
        <v>92</v>
      </c>
      <c r="D18" s="38">
        <v>8728</v>
      </c>
      <c r="E18" s="38">
        <v>12253</v>
      </c>
      <c r="F18" s="38">
        <v>118564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13737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13737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1534</v>
      </c>
      <c r="C33" s="37">
        <v>1534</v>
      </c>
      <c r="D33" s="37">
        <v>1534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A7CF-A39E-4DB7-8E3D-7C30CC1C9DFA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48596</v>
      </c>
      <c r="C18" s="38" t="s">
        <v>92</v>
      </c>
      <c r="D18" s="38">
        <v>4251</v>
      </c>
      <c r="E18" s="38">
        <v>4061</v>
      </c>
      <c r="F18" s="38">
        <v>48596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5754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5754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361</v>
      </c>
      <c r="C33" s="37">
        <v>361</v>
      </c>
      <c r="D33" s="37">
        <v>361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ED503-D5CF-4129-B9F7-A04FF705E5BB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11729</v>
      </c>
      <c r="C18" s="38" t="s">
        <v>92</v>
      </c>
      <c r="D18" s="38">
        <v>240</v>
      </c>
      <c r="E18" s="38">
        <v>1750</v>
      </c>
      <c r="F18" s="38">
        <v>11729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1453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1453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173</v>
      </c>
      <c r="C33" s="37">
        <v>173</v>
      </c>
      <c r="D33" s="37">
        <v>173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EFA2-EE82-4659-8375-9BCAD9CD4808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58239</v>
      </c>
      <c r="C18" s="38" t="s">
        <v>92</v>
      </c>
      <c r="D18" s="38">
        <v>4237</v>
      </c>
      <c r="E18" s="38">
        <v>6442</v>
      </c>
      <c r="F18" s="38">
        <v>58239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6530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6530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1000</v>
      </c>
      <c r="C33" s="37">
        <v>1000</v>
      </c>
      <c r="D33" s="37">
        <v>1000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8515-ED0A-4353-8237-02D00FB14BBE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f>'A Coruña'!B18+Lugo!B18+Ourense!B18+Pontevedra!B18</f>
        <v>43637</v>
      </c>
      <c r="C18" s="37">
        <f>'A Coruña'!C18+Lugo!C18+Ourense!C18+Pontevedra!C18</f>
        <v>0</v>
      </c>
      <c r="D18" s="37">
        <f>'A Coruña'!D18+Lugo!D18+Ourense!D18+Pontevedra!D18</f>
        <v>0</v>
      </c>
      <c r="E18" s="37">
        <f>'A Coruña'!E18+Lugo!E18+Ourense!E18+Pontevedra!E18</f>
        <v>7115</v>
      </c>
      <c r="F18" s="37">
        <f>'A Coruña'!F18+Lugo!F18+Ourense!F18+Pontevedra!F18</f>
        <v>43515</v>
      </c>
      <c r="G18" s="37">
        <f>'A Coruña'!G18+Lugo!G18+Ourense!G18+Pontevedra!G18</f>
        <v>0</v>
      </c>
      <c r="H18" s="37">
        <f>'A Coruña'!H18+Lugo!H18+Ourense!H18+Pontevedra!H18</f>
        <v>51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56">
        <f>('A Coruña'!H22+Lugo!H22+Ourense!H22+Pontevedra!H22)/4</f>
        <v>21.375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f>'A Coruña'!H25+Lugo!H25+Ourense!H25+Pontevedra!H25</f>
        <v>3385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f>'A Coruña'!H26+Lugo!H26+Ourense!H26+Pontevedra!H26</f>
        <v>3385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56">
        <f>('A Coruña'!H29+Lugo!H29+Ourense!H29+Pontevedra!H29)/4</f>
        <v>21.375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f>'A Coruña'!B33+Lugo!B33+Ourense!B33+Pontevedra!B33</f>
        <v>1009</v>
      </c>
      <c r="C33" s="44">
        <f>'A Coruña'!C33+Lugo!C33+Ourense!C33+Pontevedra!C33</f>
        <v>1003</v>
      </c>
      <c r="D33" s="44">
        <f>'A Coruña'!D33+Lugo!D33+Ourense!D33+Pontevedra!D33</f>
        <v>995</v>
      </c>
      <c r="E33" s="44">
        <f>'A Coruña'!E33+Lugo!E33+Ourense!E33+Pontevedra!E33</f>
        <v>8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CD2D-5C99-4598-AC17-655724848992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15570</v>
      </c>
      <c r="C18" s="38">
        <v>0</v>
      </c>
      <c r="D18" s="38">
        <v>0</v>
      </c>
      <c r="E18" s="38">
        <v>2418</v>
      </c>
      <c r="F18" s="38">
        <v>15703</v>
      </c>
      <c r="G18" s="38">
        <v>0</v>
      </c>
      <c r="H18" s="38">
        <v>29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14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1254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1254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14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235</v>
      </c>
      <c r="C33" s="37">
        <v>232</v>
      </c>
      <c r="D33" s="37">
        <v>232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E862-9F38-46E7-A4B6-700DE467E9A9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5328</v>
      </c>
      <c r="C18" s="38">
        <v>0</v>
      </c>
      <c r="D18" s="38">
        <v>0</v>
      </c>
      <c r="E18" s="38">
        <v>845</v>
      </c>
      <c r="F18" s="38">
        <v>4896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29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411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411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29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199</v>
      </c>
      <c r="C33" s="37">
        <v>196</v>
      </c>
      <c r="D33" s="37">
        <v>188</v>
      </c>
      <c r="E33" s="37">
        <v>8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7D51-50DC-401C-BB17-4FB84AC0134D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5320</v>
      </c>
      <c r="C18" s="38">
        <v>0</v>
      </c>
      <c r="D18" s="38">
        <v>0</v>
      </c>
      <c r="E18" s="38">
        <v>725</v>
      </c>
      <c r="F18" s="38">
        <v>5286</v>
      </c>
      <c r="G18" s="38">
        <v>0</v>
      </c>
      <c r="H18" s="38">
        <v>18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22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477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477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92</v>
      </c>
      <c r="C33" s="37">
        <v>92</v>
      </c>
      <c r="D33" s="37">
        <v>92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2:M59"/>
  <sheetViews>
    <sheetView showGridLines="0" workbookViewId="0"/>
  </sheetViews>
  <sheetFormatPr baseColWidth="10" defaultRowHeight="15" x14ac:dyDescent="0.25"/>
  <cols>
    <col min="2" max="2" width="23.140625" bestFit="1" customWidth="1"/>
    <col min="3" max="3" width="21.42578125" customWidth="1"/>
    <col min="4" max="4" width="15.42578125" customWidth="1"/>
    <col min="5" max="5" width="21.140625" customWidth="1"/>
    <col min="6" max="6" width="15.140625" customWidth="1"/>
    <col min="7" max="7" width="13.28515625" customWidth="1"/>
    <col min="8" max="8" width="18.42578125" customWidth="1"/>
    <col min="9" max="9" width="15.28515625" bestFit="1" customWidth="1"/>
    <col min="10" max="10" width="12.85546875" customWidth="1"/>
    <col min="11" max="256" width="11"/>
    <col min="257" max="257" width="6.140625" customWidth="1"/>
    <col min="258" max="258" width="15.42578125" customWidth="1"/>
    <col min="259" max="259" width="15.28515625" customWidth="1"/>
    <col min="260" max="260" width="14.140625" customWidth="1"/>
    <col min="261" max="261" width="13.28515625" customWidth="1"/>
    <col min="262" max="262" width="14.28515625" customWidth="1"/>
    <col min="263" max="266" width="13.42578125" customWidth="1"/>
    <col min="267" max="512" width="11"/>
    <col min="513" max="513" width="6.140625" customWidth="1"/>
    <col min="514" max="514" width="15.42578125" customWidth="1"/>
    <col min="515" max="515" width="15.28515625" customWidth="1"/>
    <col min="516" max="516" width="14.140625" customWidth="1"/>
    <col min="517" max="517" width="13.28515625" customWidth="1"/>
    <col min="518" max="518" width="14.28515625" customWidth="1"/>
    <col min="519" max="522" width="13.42578125" customWidth="1"/>
    <col min="523" max="768" width="11"/>
    <col min="769" max="769" width="6.140625" customWidth="1"/>
    <col min="770" max="770" width="15.42578125" customWidth="1"/>
    <col min="771" max="771" width="15.28515625" customWidth="1"/>
    <col min="772" max="772" width="14.140625" customWidth="1"/>
    <col min="773" max="773" width="13.28515625" customWidth="1"/>
    <col min="774" max="774" width="14.28515625" customWidth="1"/>
    <col min="775" max="778" width="13.42578125" customWidth="1"/>
    <col min="779" max="1024" width="11"/>
    <col min="1025" max="1025" width="6.140625" customWidth="1"/>
    <col min="1026" max="1026" width="15.42578125" customWidth="1"/>
    <col min="1027" max="1027" width="15.28515625" customWidth="1"/>
    <col min="1028" max="1028" width="14.140625" customWidth="1"/>
    <col min="1029" max="1029" width="13.28515625" customWidth="1"/>
    <col min="1030" max="1030" width="14.28515625" customWidth="1"/>
    <col min="1031" max="1034" width="13.42578125" customWidth="1"/>
    <col min="1035" max="1280" width="11"/>
    <col min="1281" max="1281" width="6.140625" customWidth="1"/>
    <col min="1282" max="1282" width="15.42578125" customWidth="1"/>
    <col min="1283" max="1283" width="15.28515625" customWidth="1"/>
    <col min="1284" max="1284" width="14.140625" customWidth="1"/>
    <col min="1285" max="1285" width="13.28515625" customWidth="1"/>
    <col min="1286" max="1286" width="14.28515625" customWidth="1"/>
    <col min="1287" max="1290" width="13.42578125" customWidth="1"/>
    <col min="1291" max="1536" width="11"/>
    <col min="1537" max="1537" width="6.140625" customWidth="1"/>
    <col min="1538" max="1538" width="15.42578125" customWidth="1"/>
    <col min="1539" max="1539" width="15.28515625" customWidth="1"/>
    <col min="1540" max="1540" width="14.140625" customWidth="1"/>
    <col min="1541" max="1541" width="13.28515625" customWidth="1"/>
    <col min="1542" max="1542" width="14.28515625" customWidth="1"/>
    <col min="1543" max="1546" width="13.42578125" customWidth="1"/>
    <col min="1547" max="1792" width="11"/>
    <col min="1793" max="1793" width="6.140625" customWidth="1"/>
    <col min="1794" max="1794" width="15.42578125" customWidth="1"/>
    <col min="1795" max="1795" width="15.28515625" customWidth="1"/>
    <col min="1796" max="1796" width="14.140625" customWidth="1"/>
    <col min="1797" max="1797" width="13.28515625" customWidth="1"/>
    <col min="1798" max="1798" width="14.28515625" customWidth="1"/>
    <col min="1799" max="1802" width="13.42578125" customWidth="1"/>
    <col min="1803" max="2048" width="11"/>
    <col min="2049" max="2049" width="6.140625" customWidth="1"/>
    <col min="2050" max="2050" width="15.42578125" customWidth="1"/>
    <col min="2051" max="2051" width="15.28515625" customWidth="1"/>
    <col min="2052" max="2052" width="14.140625" customWidth="1"/>
    <col min="2053" max="2053" width="13.28515625" customWidth="1"/>
    <col min="2054" max="2054" width="14.28515625" customWidth="1"/>
    <col min="2055" max="2058" width="13.42578125" customWidth="1"/>
    <col min="2059" max="2304" width="11"/>
    <col min="2305" max="2305" width="6.140625" customWidth="1"/>
    <col min="2306" max="2306" width="15.42578125" customWidth="1"/>
    <col min="2307" max="2307" width="15.28515625" customWidth="1"/>
    <col min="2308" max="2308" width="14.140625" customWidth="1"/>
    <col min="2309" max="2309" width="13.28515625" customWidth="1"/>
    <col min="2310" max="2310" width="14.28515625" customWidth="1"/>
    <col min="2311" max="2314" width="13.42578125" customWidth="1"/>
    <col min="2315" max="2560" width="11"/>
    <col min="2561" max="2561" width="6.140625" customWidth="1"/>
    <col min="2562" max="2562" width="15.42578125" customWidth="1"/>
    <col min="2563" max="2563" width="15.28515625" customWidth="1"/>
    <col min="2564" max="2564" width="14.140625" customWidth="1"/>
    <col min="2565" max="2565" width="13.28515625" customWidth="1"/>
    <col min="2566" max="2566" width="14.28515625" customWidth="1"/>
    <col min="2567" max="2570" width="13.42578125" customWidth="1"/>
    <col min="2571" max="2816" width="11"/>
    <col min="2817" max="2817" width="6.140625" customWidth="1"/>
    <col min="2818" max="2818" width="15.42578125" customWidth="1"/>
    <col min="2819" max="2819" width="15.28515625" customWidth="1"/>
    <col min="2820" max="2820" width="14.140625" customWidth="1"/>
    <col min="2821" max="2821" width="13.28515625" customWidth="1"/>
    <col min="2822" max="2822" width="14.28515625" customWidth="1"/>
    <col min="2823" max="2826" width="13.42578125" customWidth="1"/>
    <col min="2827" max="3072" width="11"/>
    <col min="3073" max="3073" width="6.140625" customWidth="1"/>
    <col min="3074" max="3074" width="15.42578125" customWidth="1"/>
    <col min="3075" max="3075" width="15.28515625" customWidth="1"/>
    <col min="3076" max="3076" width="14.140625" customWidth="1"/>
    <col min="3077" max="3077" width="13.28515625" customWidth="1"/>
    <col min="3078" max="3078" width="14.28515625" customWidth="1"/>
    <col min="3079" max="3082" width="13.42578125" customWidth="1"/>
    <col min="3083" max="3328" width="11"/>
    <col min="3329" max="3329" width="6.140625" customWidth="1"/>
    <col min="3330" max="3330" width="15.42578125" customWidth="1"/>
    <col min="3331" max="3331" width="15.28515625" customWidth="1"/>
    <col min="3332" max="3332" width="14.140625" customWidth="1"/>
    <col min="3333" max="3333" width="13.28515625" customWidth="1"/>
    <col min="3334" max="3334" width="14.28515625" customWidth="1"/>
    <col min="3335" max="3338" width="13.42578125" customWidth="1"/>
    <col min="3339" max="3584" width="11"/>
    <col min="3585" max="3585" width="6.140625" customWidth="1"/>
    <col min="3586" max="3586" width="15.42578125" customWidth="1"/>
    <col min="3587" max="3587" width="15.28515625" customWidth="1"/>
    <col min="3588" max="3588" width="14.140625" customWidth="1"/>
    <col min="3589" max="3589" width="13.28515625" customWidth="1"/>
    <col min="3590" max="3590" width="14.28515625" customWidth="1"/>
    <col min="3591" max="3594" width="13.42578125" customWidth="1"/>
    <col min="3595" max="3840" width="11"/>
    <col min="3841" max="3841" width="6.140625" customWidth="1"/>
    <col min="3842" max="3842" width="15.42578125" customWidth="1"/>
    <col min="3843" max="3843" width="15.28515625" customWidth="1"/>
    <col min="3844" max="3844" width="14.140625" customWidth="1"/>
    <col min="3845" max="3845" width="13.28515625" customWidth="1"/>
    <col min="3846" max="3846" width="14.28515625" customWidth="1"/>
    <col min="3847" max="3850" width="13.42578125" customWidth="1"/>
    <col min="3851" max="4096" width="11"/>
    <col min="4097" max="4097" width="6.140625" customWidth="1"/>
    <col min="4098" max="4098" width="15.42578125" customWidth="1"/>
    <col min="4099" max="4099" width="15.28515625" customWidth="1"/>
    <col min="4100" max="4100" width="14.140625" customWidth="1"/>
    <col min="4101" max="4101" width="13.28515625" customWidth="1"/>
    <col min="4102" max="4102" width="14.28515625" customWidth="1"/>
    <col min="4103" max="4106" width="13.42578125" customWidth="1"/>
    <col min="4107" max="4352" width="11"/>
    <col min="4353" max="4353" width="6.140625" customWidth="1"/>
    <col min="4354" max="4354" width="15.42578125" customWidth="1"/>
    <col min="4355" max="4355" width="15.28515625" customWidth="1"/>
    <col min="4356" max="4356" width="14.140625" customWidth="1"/>
    <col min="4357" max="4357" width="13.28515625" customWidth="1"/>
    <col min="4358" max="4358" width="14.28515625" customWidth="1"/>
    <col min="4359" max="4362" width="13.42578125" customWidth="1"/>
    <col min="4363" max="4608" width="11"/>
    <col min="4609" max="4609" width="6.140625" customWidth="1"/>
    <col min="4610" max="4610" width="15.42578125" customWidth="1"/>
    <col min="4611" max="4611" width="15.28515625" customWidth="1"/>
    <col min="4612" max="4612" width="14.140625" customWidth="1"/>
    <col min="4613" max="4613" width="13.28515625" customWidth="1"/>
    <col min="4614" max="4614" width="14.28515625" customWidth="1"/>
    <col min="4615" max="4618" width="13.42578125" customWidth="1"/>
    <col min="4619" max="4864" width="11"/>
    <col min="4865" max="4865" width="6.140625" customWidth="1"/>
    <col min="4866" max="4866" width="15.42578125" customWidth="1"/>
    <col min="4867" max="4867" width="15.28515625" customWidth="1"/>
    <col min="4868" max="4868" width="14.140625" customWidth="1"/>
    <col min="4869" max="4869" width="13.28515625" customWidth="1"/>
    <col min="4870" max="4870" width="14.28515625" customWidth="1"/>
    <col min="4871" max="4874" width="13.42578125" customWidth="1"/>
    <col min="4875" max="5120" width="11"/>
    <col min="5121" max="5121" width="6.140625" customWidth="1"/>
    <col min="5122" max="5122" width="15.42578125" customWidth="1"/>
    <col min="5123" max="5123" width="15.28515625" customWidth="1"/>
    <col min="5124" max="5124" width="14.140625" customWidth="1"/>
    <col min="5125" max="5125" width="13.28515625" customWidth="1"/>
    <col min="5126" max="5126" width="14.28515625" customWidth="1"/>
    <col min="5127" max="5130" width="13.42578125" customWidth="1"/>
    <col min="5131" max="5376" width="11"/>
    <col min="5377" max="5377" width="6.140625" customWidth="1"/>
    <col min="5378" max="5378" width="15.42578125" customWidth="1"/>
    <col min="5379" max="5379" width="15.28515625" customWidth="1"/>
    <col min="5380" max="5380" width="14.140625" customWidth="1"/>
    <col min="5381" max="5381" width="13.28515625" customWidth="1"/>
    <col min="5382" max="5382" width="14.28515625" customWidth="1"/>
    <col min="5383" max="5386" width="13.42578125" customWidth="1"/>
    <col min="5387" max="5632" width="11"/>
    <col min="5633" max="5633" width="6.140625" customWidth="1"/>
    <col min="5634" max="5634" width="15.42578125" customWidth="1"/>
    <col min="5635" max="5635" width="15.28515625" customWidth="1"/>
    <col min="5636" max="5636" width="14.140625" customWidth="1"/>
    <col min="5637" max="5637" width="13.28515625" customWidth="1"/>
    <col min="5638" max="5638" width="14.28515625" customWidth="1"/>
    <col min="5639" max="5642" width="13.42578125" customWidth="1"/>
    <col min="5643" max="5888" width="11"/>
    <col min="5889" max="5889" width="6.140625" customWidth="1"/>
    <col min="5890" max="5890" width="15.42578125" customWidth="1"/>
    <col min="5891" max="5891" width="15.28515625" customWidth="1"/>
    <col min="5892" max="5892" width="14.140625" customWidth="1"/>
    <col min="5893" max="5893" width="13.28515625" customWidth="1"/>
    <col min="5894" max="5894" width="14.28515625" customWidth="1"/>
    <col min="5895" max="5898" width="13.42578125" customWidth="1"/>
    <col min="5899" max="6144" width="11"/>
    <col min="6145" max="6145" width="6.140625" customWidth="1"/>
    <col min="6146" max="6146" width="15.42578125" customWidth="1"/>
    <col min="6147" max="6147" width="15.28515625" customWidth="1"/>
    <col min="6148" max="6148" width="14.140625" customWidth="1"/>
    <col min="6149" max="6149" width="13.28515625" customWidth="1"/>
    <col min="6150" max="6150" width="14.28515625" customWidth="1"/>
    <col min="6151" max="6154" width="13.42578125" customWidth="1"/>
    <col min="6155" max="6400" width="11"/>
    <col min="6401" max="6401" width="6.140625" customWidth="1"/>
    <col min="6402" max="6402" width="15.42578125" customWidth="1"/>
    <col min="6403" max="6403" width="15.28515625" customWidth="1"/>
    <col min="6404" max="6404" width="14.140625" customWidth="1"/>
    <col min="6405" max="6405" width="13.28515625" customWidth="1"/>
    <col min="6406" max="6406" width="14.28515625" customWidth="1"/>
    <col min="6407" max="6410" width="13.42578125" customWidth="1"/>
    <col min="6411" max="6656" width="11"/>
    <col min="6657" max="6657" width="6.140625" customWidth="1"/>
    <col min="6658" max="6658" width="15.42578125" customWidth="1"/>
    <col min="6659" max="6659" width="15.28515625" customWidth="1"/>
    <col min="6660" max="6660" width="14.140625" customWidth="1"/>
    <col min="6661" max="6661" width="13.28515625" customWidth="1"/>
    <col min="6662" max="6662" width="14.28515625" customWidth="1"/>
    <col min="6663" max="6666" width="13.42578125" customWidth="1"/>
    <col min="6667" max="6912" width="11"/>
    <col min="6913" max="6913" width="6.140625" customWidth="1"/>
    <col min="6914" max="6914" width="15.42578125" customWidth="1"/>
    <col min="6915" max="6915" width="15.28515625" customWidth="1"/>
    <col min="6916" max="6916" width="14.140625" customWidth="1"/>
    <col min="6917" max="6917" width="13.28515625" customWidth="1"/>
    <col min="6918" max="6918" width="14.28515625" customWidth="1"/>
    <col min="6919" max="6922" width="13.42578125" customWidth="1"/>
    <col min="6923" max="7168" width="11"/>
    <col min="7169" max="7169" width="6.140625" customWidth="1"/>
    <col min="7170" max="7170" width="15.42578125" customWidth="1"/>
    <col min="7171" max="7171" width="15.28515625" customWidth="1"/>
    <col min="7172" max="7172" width="14.140625" customWidth="1"/>
    <col min="7173" max="7173" width="13.28515625" customWidth="1"/>
    <col min="7174" max="7174" width="14.28515625" customWidth="1"/>
    <col min="7175" max="7178" width="13.42578125" customWidth="1"/>
    <col min="7179" max="7424" width="11"/>
    <col min="7425" max="7425" width="6.140625" customWidth="1"/>
    <col min="7426" max="7426" width="15.42578125" customWidth="1"/>
    <col min="7427" max="7427" width="15.28515625" customWidth="1"/>
    <col min="7428" max="7428" width="14.140625" customWidth="1"/>
    <col min="7429" max="7429" width="13.28515625" customWidth="1"/>
    <col min="7430" max="7430" width="14.28515625" customWidth="1"/>
    <col min="7431" max="7434" width="13.42578125" customWidth="1"/>
    <col min="7435" max="7680" width="11"/>
    <col min="7681" max="7681" width="6.140625" customWidth="1"/>
    <col min="7682" max="7682" width="15.42578125" customWidth="1"/>
    <col min="7683" max="7683" width="15.28515625" customWidth="1"/>
    <col min="7684" max="7684" width="14.140625" customWidth="1"/>
    <col min="7685" max="7685" width="13.28515625" customWidth="1"/>
    <col min="7686" max="7686" width="14.28515625" customWidth="1"/>
    <col min="7687" max="7690" width="13.42578125" customWidth="1"/>
    <col min="7691" max="7936" width="11"/>
    <col min="7937" max="7937" width="6.140625" customWidth="1"/>
    <col min="7938" max="7938" width="15.42578125" customWidth="1"/>
    <col min="7939" max="7939" width="15.28515625" customWidth="1"/>
    <col min="7940" max="7940" width="14.140625" customWidth="1"/>
    <col min="7941" max="7941" width="13.28515625" customWidth="1"/>
    <col min="7942" max="7942" width="14.28515625" customWidth="1"/>
    <col min="7943" max="7946" width="13.42578125" customWidth="1"/>
    <col min="7947" max="8192" width="11"/>
    <col min="8193" max="8193" width="6.140625" customWidth="1"/>
    <col min="8194" max="8194" width="15.42578125" customWidth="1"/>
    <col min="8195" max="8195" width="15.28515625" customWidth="1"/>
    <col min="8196" max="8196" width="14.140625" customWidth="1"/>
    <col min="8197" max="8197" width="13.28515625" customWidth="1"/>
    <col min="8198" max="8198" width="14.28515625" customWidth="1"/>
    <col min="8199" max="8202" width="13.42578125" customWidth="1"/>
    <col min="8203" max="8448" width="11"/>
    <col min="8449" max="8449" width="6.140625" customWidth="1"/>
    <col min="8450" max="8450" width="15.42578125" customWidth="1"/>
    <col min="8451" max="8451" width="15.28515625" customWidth="1"/>
    <col min="8452" max="8452" width="14.140625" customWidth="1"/>
    <col min="8453" max="8453" width="13.28515625" customWidth="1"/>
    <col min="8454" max="8454" width="14.28515625" customWidth="1"/>
    <col min="8455" max="8458" width="13.42578125" customWidth="1"/>
    <col min="8459" max="8704" width="11"/>
    <col min="8705" max="8705" width="6.140625" customWidth="1"/>
    <col min="8706" max="8706" width="15.42578125" customWidth="1"/>
    <col min="8707" max="8707" width="15.28515625" customWidth="1"/>
    <col min="8708" max="8708" width="14.140625" customWidth="1"/>
    <col min="8709" max="8709" width="13.28515625" customWidth="1"/>
    <col min="8710" max="8710" width="14.28515625" customWidth="1"/>
    <col min="8711" max="8714" width="13.42578125" customWidth="1"/>
    <col min="8715" max="8960" width="11"/>
    <col min="8961" max="8961" width="6.140625" customWidth="1"/>
    <col min="8962" max="8962" width="15.42578125" customWidth="1"/>
    <col min="8963" max="8963" width="15.28515625" customWidth="1"/>
    <col min="8964" max="8964" width="14.140625" customWidth="1"/>
    <col min="8965" max="8965" width="13.28515625" customWidth="1"/>
    <col min="8966" max="8966" width="14.28515625" customWidth="1"/>
    <col min="8967" max="8970" width="13.42578125" customWidth="1"/>
    <col min="8971" max="9216" width="11"/>
    <col min="9217" max="9217" width="6.140625" customWidth="1"/>
    <col min="9218" max="9218" width="15.42578125" customWidth="1"/>
    <col min="9219" max="9219" width="15.28515625" customWidth="1"/>
    <col min="9220" max="9220" width="14.140625" customWidth="1"/>
    <col min="9221" max="9221" width="13.28515625" customWidth="1"/>
    <col min="9222" max="9222" width="14.28515625" customWidth="1"/>
    <col min="9223" max="9226" width="13.42578125" customWidth="1"/>
    <col min="9227" max="9472" width="11"/>
    <col min="9473" max="9473" width="6.140625" customWidth="1"/>
    <col min="9474" max="9474" width="15.42578125" customWidth="1"/>
    <col min="9475" max="9475" width="15.28515625" customWidth="1"/>
    <col min="9476" max="9476" width="14.140625" customWidth="1"/>
    <col min="9477" max="9477" width="13.28515625" customWidth="1"/>
    <col min="9478" max="9478" width="14.28515625" customWidth="1"/>
    <col min="9479" max="9482" width="13.42578125" customWidth="1"/>
    <col min="9483" max="9728" width="11"/>
    <col min="9729" max="9729" width="6.140625" customWidth="1"/>
    <col min="9730" max="9730" width="15.42578125" customWidth="1"/>
    <col min="9731" max="9731" width="15.28515625" customWidth="1"/>
    <col min="9732" max="9732" width="14.140625" customWidth="1"/>
    <col min="9733" max="9733" width="13.28515625" customWidth="1"/>
    <col min="9734" max="9734" width="14.28515625" customWidth="1"/>
    <col min="9735" max="9738" width="13.42578125" customWidth="1"/>
    <col min="9739" max="9984" width="11"/>
    <col min="9985" max="9985" width="6.140625" customWidth="1"/>
    <col min="9986" max="9986" width="15.42578125" customWidth="1"/>
    <col min="9987" max="9987" width="15.28515625" customWidth="1"/>
    <col min="9988" max="9988" width="14.140625" customWidth="1"/>
    <col min="9989" max="9989" width="13.28515625" customWidth="1"/>
    <col min="9990" max="9990" width="14.28515625" customWidth="1"/>
    <col min="9991" max="9994" width="13.42578125" customWidth="1"/>
    <col min="9995" max="10240" width="11"/>
    <col min="10241" max="10241" width="6.140625" customWidth="1"/>
    <col min="10242" max="10242" width="15.42578125" customWidth="1"/>
    <col min="10243" max="10243" width="15.28515625" customWidth="1"/>
    <col min="10244" max="10244" width="14.140625" customWidth="1"/>
    <col min="10245" max="10245" width="13.28515625" customWidth="1"/>
    <col min="10246" max="10246" width="14.28515625" customWidth="1"/>
    <col min="10247" max="10250" width="13.42578125" customWidth="1"/>
    <col min="10251" max="10496" width="11"/>
    <col min="10497" max="10497" width="6.140625" customWidth="1"/>
    <col min="10498" max="10498" width="15.42578125" customWidth="1"/>
    <col min="10499" max="10499" width="15.28515625" customWidth="1"/>
    <col min="10500" max="10500" width="14.140625" customWidth="1"/>
    <col min="10501" max="10501" width="13.28515625" customWidth="1"/>
    <col min="10502" max="10502" width="14.28515625" customWidth="1"/>
    <col min="10503" max="10506" width="13.42578125" customWidth="1"/>
    <col min="10507" max="10752" width="11"/>
    <col min="10753" max="10753" width="6.140625" customWidth="1"/>
    <col min="10754" max="10754" width="15.42578125" customWidth="1"/>
    <col min="10755" max="10755" width="15.28515625" customWidth="1"/>
    <col min="10756" max="10756" width="14.140625" customWidth="1"/>
    <col min="10757" max="10757" width="13.28515625" customWidth="1"/>
    <col min="10758" max="10758" width="14.28515625" customWidth="1"/>
    <col min="10759" max="10762" width="13.42578125" customWidth="1"/>
    <col min="10763" max="11008" width="11"/>
    <col min="11009" max="11009" width="6.140625" customWidth="1"/>
    <col min="11010" max="11010" width="15.42578125" customWidth="1"/>
    <col min="11011" max="11011" width="15.28515625" customWidth="1"/>
    <col min="11012" max="11012" width="14.140625" customWidth="1"/>
    <col min="11013" max="11013" width="13.28515625" customWidth="1"/>
    <col min="11014" max="11014" width="14.28515625" customWidth="1"/>
    <col min="11015" max="11018" width="13.42578125" customWidth="1"/>
    <col min="11019" max="11264" width="11"/>
    <col min="11265" max="11265" width="6.140625" customWidth="1"/>
    <col min="11266" max="11266" width="15.42578125" customWidth="1"/>
    <col min="11267" max="11267" width="15.28515625" customWidth="1"/>
    <col min="11268" max="11268" width="14.140625" customWidth="1"/>
    <col min="11269" max="11269" width="13.28515625" customWidth="1"/>
    <col min="11270" max="11270" width="14.28515625" customWidth="1"/>
    <col min="11271" max="11274" width="13.42578125" customWidth="1"/>
    <col min="11275" max="11520" width="11"/>
    <col min="11521" max="11521" width="6.140625" customWidth="1"/>
    <col min="11522" max="11522" width="15.42578125" customWidth="1"/>
    <col min="11523" max="11523" width="15.28515625" customWidth="1"/>
    <col min="11524" max="11524" width="14.140625" customWidth="1"/>
    <col min="11525" max="11525" width="13.28515625" customWidth="1"/>
    <col min="11526" max="11526" width="14.28515625" customWidth="1"/>
    <col min="11527" max="11530" width="13.42578125" customWidth="1"/>
    <col min="11531" max="11776" width="11"/>
    <col min="11777" max="11777" width="6.140625" customWidth="1"/>
    <col min="11778" max="11778" width="15.42578125" customWidth="1"/>
    <col min="11779" max="11779" width="15.28515625" customWidth="1"/>
    <col min="11780" max="11780" width="14.140625" customWidth="1"/>
    <col min="11781" max="11781" width="13.28515625" customWidth="1"/>
    <col min="11782" max="11782" width="14.28515625" customWidth="1"/>
    <col min="11783" max="11786" width="13.42578125" customWidth="1"/>
    <col min="11787" max="12032" width="11"/>
    <col min="12033" max="12033" width="6.140625" customWidth="1"/>
    <col min="12034" max="12034" width="15.42578125" customWidth="1"/>
    <col min="12035" max="12035" width="15.28515625" customWidth="1"/>
    <col min="12036" max="12036" width="14.140625" customWidth="1"/>
    <col min="12037" max="12037" width="13.28515625" customWidth="1"/>
    <col min="12038" max="12038" width="14.28515625" customWidth="1"/>
    <col min="12039" max="12042" width="13.42578125" customWidth="1"/>
    <col min="12043" max="12288" width="11"/>
    <col min="12289" max="12289" width="6.140625" customWidth="1"/>
    <col min="12290" max="12290" width="15.42578125" customWidth="1"/>
    <col min="12291" max="12291" width="15.28515625" customWidth="1"/>
    <col min="12292" max="12292" width="14.140625" customWidth="1"/>
    <col min="12293" max="12293" width="13.28515625" customWidth="1"/>
    <col min="12294" max="12294" width="14.28515625" customWidth="1"/>
    <col min="12295" max="12298" width="13.42578125" customWidth="1"/>
    <col min="12299" max="12544" width="11"/>
    <col min="12545" max="12545" width="6.140625" customWidth="1"/>
    <col min="12546" max="12546" width="15.42578125" customWidth="1"/>
    <col min="12547" max="12547" width="15.28515625" customWidth="1"/>
    <col min="12548" max="12548" width="14.140625" customWidth="1"/>
    <col min="12549" max="12549" width="13.28515625" customWidth="1"/>
    <col min="12550" max="12550" width="14.28515625" customWidth="1"/>
    <col min="12551" max="12554" width="13.42578125" customWidth="1"/>
    <col min="12555" max="12800" width="11"/>
    <col min="12801" max="12801" width="6.140625" customWidth="1"/>
    <col min="12802" max="12802" width="15.42578125" customWidth="1"/>
    <col min="12803" max="12803" width="15.28515625" customWidth="1"/>
    <col min="12804" max="12804" width="14.140625" customWidth="1"/>
    <col min="12805" max="12805" width="13.28515625" customWidth="1"/>
    <col min="12806" max="12806" width="14.28515625" customWidth="1"/>
    <col min="12807" max="12810" width="13.42578125" customWidth="1"/>
    <col min="12811" max="13056" width="11"/>
    <col min="13057" max="13057" width="6.140625" customWidth="1"/>
    <col min="13058" max="13058" width="15.42578125" customWidth="1"/>
    <col min="13059" max="13059" width="15.28515625" customWidth="1"/>
    <col min="13060" max="13060" width="14.140625" customWidth="1"/>
    <col min="13061" max="13061" width="13.28515625" customWidth="1"/>
    <col min="13062" max="13062" width="14.28515625" customWidth="1"/>
    <col min="13063" max="13066" width="13.42578125" customWidth="1"/>
    <col min="13067" max="13312" width="11"/>
    <col min="13313" max="13313" width="6.140625" customWidth="1"/>
    <col min="13314" max="13314" width="15.42578125" customWidth="1"/>
    <col min="13315" max="13315" width="15.28515625" customWidth="1"/>
    <col min="13316" max="13316" width="14.140625" customWidth="1"/>
    <col min="13317" max="13317" width="13.28515625" customWidth="1"/>
    <col min="13318" max="13318" width="14.28515625" customWidth="1"/>
    <col min="13319" max="13322" width="13.42578125" customWidth="1"/>
    <col min="13323" max="13568" width="11"/>
    <col min="13569" max="13569" width="6.140625" customWidth="1"/>
    <col min="13570" max="13570" width="15.42578125" customWidth="1"/>
    <col min="13571" max="13571" width="15.28515625" customWidth="1"/>
    <col min="13572" max="13572" width="14.140625" customWidth="1"/>
    <col min="13573" max="13573" width="13.28515625" customWidth="1"/>
    <col min="13574" max="13574" width="14.28515625" customWidth="1"/>
    <col min="13575" max="13578" width="13.42578125" customWidth="1"/>
    <col min="13579" max="13824" width="11"/>
    <col min="13825" max="13825" width="6.140625" customWidth="1"/>
    <col min="13826" max="13826" width="15.42578125" customWidth="1"/>
    <col min="13827" max="13827" width="15.28515625" customWidth="1"/>
    <col min="13828" max="13828" width="14.140625" customWidth="1"/>
    <col min="13829" max="13829" width="13.28515625" customWidth="1"/>
    <col min="13830" max="13830" width="14.28515625" customWidth="1"/>
    <col min="13831" max="13834" width="13.42578125" customWidth="1"/>
    <col min="13835" max="14080" width="11"/>
    <col min="14081" max="14081" width="6.140625" customWidth="1"/>
    <col min="14082" max="14082" width="15.42578125" customWidth="1"/>
    <col min="14083" max="14083" width="15.28515625" customWidth="1"/>
    <col min="14084" max="14084" width="14.140625" customWidth="1"/>
    <col min="14085" max="14085" width="13.28515625" customWidth="1"/>
    <col min="14086" max="14086" width="14.28515625" customWidth="1"/>
    <col min="14087" max="14090" width="13.42578125" customWidth="1"/>
    <col min="14091" max="14336" width="11"/>
    <col min="14337" max="14337" width="6.140625" customWidth="1"/>
    <col min="14338" max="14338" width="15.42578125" customWidth="1"/>
    <col min="14339" max="14339" width="15.28515625" customWidth="1"/>
    <col min="14340" max="14340" width="14.140625" customWidth="1"/>
    <col min="14341" max="14341" width="13.28515625" customWidth="1"/>
    <col min="14342" max="14342" width="14.28515625" customWidth="1"/>
    <col min="14343" max="14346" width="13.42578125" customWidth="1"/>
    <col min="14347" max="14592" width="11"/>
    <col min="14593" max="14593" width="6.140625" customWidth="1"/>
    <col min="14594" max="14594" width="15.42578125" customWidth="1"/>
    <col min="14595" max="14595" width="15.28515625" customWidth="1"/>
    <col min="14596" max="14596" width="14.140625" customWidth="1"/>
    <col min="14597" max="14597" width="13.28515625" customWidth="1"/>
    <col min="14598" max="14598" width="14.28515625" customWidth="1"/>
    <col min="14599" max="14602" width="13.42578125" customWidth="1"/>
    <col min="14603" max="14848" width="11"/>
    <col min="14849" max="14849" width="6.140625" customWidth="1"/>
    <col min="14850" max="14850" width="15.42578125" customWidth="1"/>
    <col min="14851" max="14851" width="15.28515625" customWidth="1"/>
    <col min="14852" max="14852" width="14.140625" customWidth="1"/>
    <col min="14853" max="14853" width="13.28515625" customWidth="1"/>
    <col min="14854" max="14854" width="14.28515625" customWidth="1"/>
    <col min="14855" max="14858" width="13.42578125" customWidth="1"/>
    <col min="14859" max="15104" width="11"/>
    <col min="15105" max="15105" width="6.140625" customWidth="1"/>
    <col min="15106" max="15106" width="15.42578125" customWidth="1"/>
    <col min="15107" max="15107" width="15.28515625" customWidth="1"/>
    <col min="15108" max="15108" width="14.140625" customWidth="1"/>
    <col min="15109" max="15109" width="13.28515625" customWidth="1"/>
    <col min="15110" max="15110" width="14.28515625" customWidth="1"/>
    <col min="15111" max="15114" width="13.42578125" customWidth="1"/>
    <col min="15115" max="15360" width="11"/>
    <col min="15361" max="15361" width="6.140625" customWidth="1"/>
    <col min="15362" max="15362" width="15.42578125" customWidth="1"/>
    <col min="15363" max="15363" width="15.28515625" customWidth="1"/>
    <col min="15364" max="15364" width="14.140625" customWidth="1"/>
    <col min="15365" max="15365" width="13.28515625" customWidth="1"/>
    <col min="15366" max="15366" width="14.28515625" customWidth="1"/>
    <col min="15367" max="15370" width="13.42578125" customWidth="1"/>
    <col min="15371" max="15616" width="11"/>
    <col min="15617" max="15617" width="6.140625" customWidth="1"/>
    <col min="15618" max="15618" width="15.42578125" customWidth="1"/>
    <col min="15619" max="15619" width="15.28515625" customWidth="1"/>
    <col min="15620" max="15620" width="14.140625" customWidth="1"/>
    <col min="15621" max="15621" width="13.28515625" customWidth="1"/>
    <col min="15622" max="15622" width="14.28515625" customWidth="1"/>
    <col min="15623" max="15626" width="13.42578125" customWidth="1"/>
    <col min="15627" max="15872" width="11"/>
    <col min="15873" max="15873" width="6.140625" customWidth="1"/>
    <col min="15874" max="15874" width="15.42578125" customWidth="1"/>
    <col min="15875" max="15875" width="15.28515625" customWidth="1"/>
    <col min="15876" max="15876" width="14.140625" customWidth="1"/>
    <col min="15877" max="15877" width="13.28515625" customWidth="1"/>
    <col min="15878" max="15878" width="14.28515625" customWidth="1"/>
    <col min="15879" max="15882" width="13.42578125" customWidth="1"/>
    <col min="15883" max="16128" width="11"/>
    <col min="16129" max="16129" width="6.140625" customWidth="1"/>
    <col min="16130" max="16130" width="15.42578125" customWidth="1"/>
    <col min="16131" max="16131" width="15.28515625" customWidth="1"/>
    <col min="16132" max="16132" width="14.140625" customWidth="1"/>
    <col min="16133" max="16133" width="13.28515625" customWidth="1"/>
    <col min="16134" max="16134" width="14.28515625" customWidth="1"/>
    <col min="16135" max="16138" width="13.42578125" customWidth="1"/>
    <col min="16139" max="16384" width="11"/>
  </cols>
  <sheetData>
    <row r="12" spans="2:12" ht="15" customHeight="1" x14ac:dyDescent="0.25">
      <c r="B12" s="36"/>
      <c r="C12" s="80" t="s">
        <v>70</v>
      </c>
      <c r="D12" s="81"/>
      <c r="E12" s="80" t="s">
        <v>101</v>
      </c>
      <c r="F12" s="87" t="s">
        <v>0</v>
      </c>
      <c r="G12" s="87" t="s">
        <v>1</v>
      </c>
      <c r="H12" s="81"/>
      <c r="I12" s="92" t="s">
        <v>2</v>
      </c>
      <c r="J12" s="16"/>
      <c r="K12" s="16"/>
      <c r="L12" s="16"/>
    </row>
    <row r="13" spans="2:12" ht="15.75" thickBot="1" x14ac:dyDescent="0.3">
      <c r="B13" s="36"/>
      <c r="C13" s="82"/>
      <c r="D13" s="83"/>
      <c r="E13" s="82"/>
      <c r="F13" s="88"/>
      <c r="G13" s="90"/>
      <c r="H13" s="91"/>
      <c r="I13" s="93"/>
      <c r="J13" s="16"/>
      <c r="K13" s="16"/>
      <c r="L13" s="16"/>
    </row>
    <row r="14" spans="2:12" ht="15" customHeight="1" x14ac:dyDescent="0.25">
      <c r="B14" s="36"/>
      <c r="C14" s="84"/>
      <c r="D14" s="85"/>
      <c r="E14" s="82"/>
      <c r="F14" s="88"/>
      <c r="G14" s="96" t="s">
        <v>102</v>
      </c>
      <c r="H14" s="96" t="s">
        <v>103</v>
      </c>
      <c r="I14" s="94"/>
      <c r="J14" s="16"/>
      <c r="K14" s="16"/>
      <c r="L14" s="16"/>
    </row>
    <row r="15" spans="2:12" ht="37.5" customHeight="1" thickBot="1" x14ac:dyDescent="0.3">
      <c r="B15" s="36"/>
      <c r="C15" s="62" t="s">
        <v>3</v>
      </c>
      <c r="D15" s="63" t="s">
        <v>37</v>
      </c>
      <c r="E15" s="86"/>
      <c r="F15" s="89"/>
      <c r="G15" s="97"/>
      <c r="H15" s="97"/>
      <c r="I15" s="95"/>
      <c r="J15" s="16"/>
      <c r="K15" s="16"/>
      <c r="L15" s="16"/>
    </row>
    <row r="16" spans="2:12" ht="18" customHeight="1" x14ac:dyDescent="0.25">
      <c r="B16" s="50" t="s">
        <v>88</v>
      </c>
      <c r="C16" s="64">
        <f>ANDALUCÍA!B18</f>
        <v>193999</v>
      </c>
      <c r="D16" s="64">
        <f>ANDALUCÍA!C18</f>
        <v>0</v>
      </c>
      <c r="E16" s="64">
        <f>ANDALUCÍA!D18</f>
        <v>5769</v>
      </c>
      <c r="F16" s="64">
        <f>ANDALUCÍA!E18</f>
        <v>16728</v>
      </c>
      <c r="G16" s="64">
        <f>ANDALUCÍA!F18</f>
        <v>168825</v>
      </c>
      <c r="H16" s="64">
        <f>ANDALUCÍA!G18</f>
        <v>0</v>
      </c>
      <c r="I16" s="64">
        <f>ANDALUCÍA!H18</f>
        <v>17228</v>
      </c>
    </row>
    <row r="17" spans="2:9" ht="18" customHeight="1" x14ac:dyDescent="0.25">
      <c r="B17" s="49" t="s">
        <v>108</v>
      </c>
      <c r="C17" s="65">
        <f>Almería!B18</f>
        <v>18275</v>
      </c>
      <c r="D17" s="66">
        <f>Almería!C18</f>
        <v>0</v>
      </c>
      <c r="E17" s="66">
        <f>Almería!D18</f>
        <v>0</v>
      </c>
      <c r="F17" s="66">
        <f>Almería!E18</f>
        <v>1142</v>
      </c>
      <c r="G17" s="66">
        <f>Almería!F18</f>
        <v>18275</v>
      </c>
      <c r="H17" s="66">
        <f>Almería!G18</f>
        <v>0</v>
      </c>
      <c r="I17" s="66">
        <f>Almería!H18</f>
        <v>0</v>
      </c>
    </row>
    <row r="18" spans="2:9" ht="18" customHeight="1" x14ac:dyDescent="0.25">
      <c r="B18" s="49" t="s">
        <v>109</v>
      </c>
      <c r="C18" s="67">
        <f>Cádiz!B18</f>
        <v>33710</v>
      </c>
      <c r="D18" s="68">
        <f>Cádiz!C18</f>
        <v>0</v>
      </c>
      <c r="E18" s="68">
        <f>Cádiz!D18</f>
        <v>414</v>
      </c>
      <c r="F18" s="68">
        <f>Cádiz!E18</f>
        <v>2390</v>
      </c>
      <c r="G18" s="68">
        <f>Cádiz!F18</f>
        <v>30906</v>
      </c>
      <c r="H18" s="68">
        <f>Cádiz!G18</f>
        <v>0</v>
      </c>
      <c r="I18" s="68">
        <f>Cádiz!H18</f>
        <v>0</v>
      </c>
    </row>
    <row r="19" spans="2:9" ht="18" customHeight="1" x14ac:dyDescent="0.25">
      <c r="B19" s="49" t="s">
        <v>110</v>
      </c>
      <c r="C19" s="67">
        <f>Córdoba!B18</f>
        <v>12885</v>
      </c>
      <c r="D19" s="68" t="str">
        <f>Córdoba!C18</f>
        <v>-</v>
      </c>
      <c r="E19" s="68">
        <f>Córdoba!D18</f>
        <v>589</v>
      </c>
      <c r="F19" s="68">
        <f>Córdoba!E18</f>
        <v>1247</v>
      </c>
      <c r="G19" s="68">
        <f>Córdoba!F18</f>
        <v>12885</v>
      </c>
      <c r="H19" s="68">
        <f>Córdoba!G18</f>
        <v>0</v>
      </c>
      <c r="I19" s="68">
        <f>Córdoba!H18</f>
        <v>0</v>
      </c>
    </row>
    <row r="20" spans="2:9" ht="18" customHeight="1" x14ac:dyDescent="0.25">
      <c r="B20" s="49" t="s">
        <v>111</v>
      </c>
      <c r="C20" s="67">
        <f>Granada!B18</f>
        <v>22997</v>
      </c>
      <c r="D20" s="68">
        <f>Granada!C18</f>
        <v>0</v>
      </c>
      <c r="E20" s="68" t="str">
        <f>Granada!D18</f>
        <v>-</v>
      </c>
      <c r="F20" s="68">
        <f>Granada!E18</f>
        <v>1524</v>
      </c>
      <c r="G20" s="68">
        <f>Granada!F18</f>
        <v>18723</v>
      </c>
      <c r="H20" s="68">
        <f>Granada!G18</f>
        <v>0</v>
      </c>
      <c r="I20" s="68">
        <f>Granada!H18</f>
        <v>1071</v>
      </c>
    </row>
    <row r="21" spans="2:9" ht="18" customHeight="1" x14ac:dyDescent="0.25">
      <c r="B21" s="49" t="s">
        <v>112</v>
      </c>
      <c r="C21" s="67">
        <f>Huelva!B18</f>
        <v>11526</v>
      </c>
      <c r="D21" s="68">
        <f>Huelva!C18</f>
        <v>0</v>
      </c>
      <c r="E21" s="68">
        <f>Huelva!D18</f>
        <v>37</v>
      </c>
      <c r="F21" s="68">
        <f>Huelva!E18</f>
        <v>982</v>
      </c>
      <c r="G21" s="68">
        <f>Huelva!F18</f>
        <v>11526</v>
      </c>
      <c r="H21" s="68">
        <f>Huelva!G18</f>
        <v>0</v>
      </c>
      <c r="I21" s="68">
        <f>Huelva!H18</f>
        <v>0</v>
      </c>
    </row>
    <row r="22" spans="2:9" ht="18" customHeight="1" x14ac:dyDescent="0.25">
      <c r="B22" s="49" t="s">
        <v>113</v>
      </c>
      <c r="C22" s="67">
        <f>Jaén!B18</f>
        <v>10980</v>
      </c>
      <c r="D22" s="68" t="str">
        <f>Jaén!C18</f>
        <v>-</v>
      </c>
      <c r="E22" s="68">
        <f>Jaén!D18</f>
        <v>328</v>
      </c>
      <c r="F22" s="68">
        <f>Jaén!E18</f>
        <v>1794</v>
      </c>
      <c r="G22" s="68">
        <f>Jaén!F18</f>
        <v>10073</v>
      </c>
      <c r="H22" s="68" t="str">
        <f>Jaén!G18</f>
        <v>-</v>
      </c>
      <c r="I22" s="68" t="str">
        <f>Jaén!H18</f>
        <v>-</v>
      </c>
    </row>
    <row r="23" spans="2:9" ht="18" customHeight="1" x14ac:dyDescent="0.25">
      <c r="B23" s="49" t="s">
        <v>114</v>
      </c>
      <c r="C23" s="67">
        <f>Málaga!B18</f>
        <v>35864</v>
      </c>
      <c r="D23" s="68">
        <f>Málaga!C18</f>
        <v>0</v>
      </c>
      <c r="E23" s="68">
        <f>Málaga!D18</f>
        <v>1032</v>
      </c>
      <c r="F23" s="68">
        <f>Málaga!E18</f>
        <v>3920</v>
      </c>
      <c r="G23" s="68">
        <f>Málaga!F18</f>
        <v>34832</v>
      </c>
      <c r="H23" s="68">
        <f>Málaga!G18</f>
        <v>0</v>
      </c>
      <c r="I23" s="68">
        <f>Málaga!H18</f>
        <v>0</v>
      </c>
    </row>
    <row r="24" spans="2:9" ht="18" customHeight="1" thickBot="1" x14ac:dyDescent="0.3">
      <c r="B24" s="49" t="s">
        <v>115</v>
      </c>
      <c r="C24" s="69">
        <f>Sevilla!B18</f>
        <v>47762</v>
      </c>
      <c r="D24" s="70">
        <f>Sevilla!C18</f>
        <v>0</v>
      </c>
      <c r="E24" s="70">
        <f>Sevilla!D18</f>
        <v>3369</v>
      </c>
      <c r="F24" s="70">
        <f>Sevilla!E18</f>
        <v>3729</v>
      </c>
      <c r="G24" s="70">
        <f>Sevilla!F18</f>
        <v>31605</v>
      </c>
      <c r="H24" s="70">
        <f>Sevilla!G18</f>
        <v>0</v>
      </c>
      <c r="I24" s="70">
        <f>Sevilla!H18</f>
        <v>16157</v>
      </c>
    </row>
    <row r="25" spans="2:9" ht="18" customHeight="1" x14ac:dyDescent="0.25">
      <c r="B25" s="50" t="s">
        <v>9</v>
      </c>
      <c r="C25" s="64">
        <f>ARAGÓN!B18</f>
        <v>15228</v>
      </c>
      <c r="D25" s="64" t="str">
        <f>ARAGÓN!C18</f>
        <v>-</v>
      </c>
      <c r="E25" s="64" t="str">
        <f>ARAGÓN!D18</f>
        <v>-</v>
      </c>
      <c r="F25" s="64">
        <f>ARAGÓN!E18</f>
        <v>3254</v>
      </c>
      <c r="G25" s="64">
        <f>ARAGÓN!F18</f>
        <v>15453</v>
      </c>
      <c r="H25" s="64" t="str">
        <f>ARAGÓN!G18</f>
        <v>-</v>
      </c>
      <c r="I25" s="64">
        <f>ARAGÓN!H18</f>
        <v>1472</v>
      </c>
    </row>
    <row r="26" spans="2:9" ht="18" customHeight="1" x14ac:dyDescent="0.25">
      <c r="B26" s="49" t="s">
        <v>73</v>
      </c>
      <c r="C26" s="65">
        <f>Huesca!B18</f>
        <v>2062</v>
      </c>
      <c r="D26" s="66" t="str">
        <f>Huesca!C18</f>
        <v>-</v>
      </c>
      <c r="E26" s="66" t="str">
        <f>Huesca!D18</f>
        <v>-</v>
      </c>
      <c r="F26" s="66">
        <f>Huesca!E18</f>
        <v>550</v>
      </c>
      <c r="G26" s="66">
        <f>Huesca!F18</f>
        <v>2037</v>
      </c>
      <c r="H26" s="66" t="str">
        <f>Huesca!G18</f>
        <v>-</v>
      </c>
      <c r="I26" s="66">
        <f>Huesca!H18</f>
        <v>145</v>
      </c>
    </row>
    <row r="27" spans="2:9" ht="18" customHeight="1" x14ac:dyDescent="0.25">
      <c r="B27" s="49" t="s">
        <v>74</v>
      </c>
      <c r="C27" s="67">
        <f>Teruel!B18</f>
        <v>1294</v>
      </c>
      <c r="D27" s="68" t="str">
        <f>Teruel!C18</f>
        <v>-</v>
      </c>
      <c r="E27" s="68" t="str">
        <f>Teruel!D18</f>
        <v>-</v>
      </c>
      <c r="F27" s="68">
        <f>Teruel!E18</f>
        <v>252</v>
      </c>
      <c r="G27" s="68">
        <f>Teruel!F18</f>
        <v>1244</v>
      </c>
      <c r="H27" s="68" t="str">
        <f>Teruel!G18</f>
        <v>-</v>
      </c>
      <c r="I27" s="68">
        <f>Teruel!H18</f>
        <v>117</v>
      </c>
    </row>
    <row r="28" spans="2:9" ht="18" customHeight="1" thickBot="1" x14ac:dyDescent="0.3">
      <c r="B28" s="49" t="s">
        <v>72</v>
      </c>
      <c r="C28" s="69">
        <f>Zaragoza!B18</f>
        <v>11872</v>
      </c>
      <c r="D28" s="70" t="str">
        <f>Zaragoza!C18</f>
        <v>-</v>
      </c>
      <c r="E28" s="70" t="str">
        <f>Zaragoza!D18</f>
        <v>-</v>
      </c>
      <c r="F28" s="70">
        <f>Zaragoza!E18</f>
        <v>2452</v>
      </c>
      <c r="G28" s="70">
        <f>Zaragoza!F18</f>
        <v>12172</v>
      </c>
      <c r="H28" s="70" t="str">
        <f>Zaragoza!G18</f>
        <v>-</v>
      </c>
      <c r="I28" s="70">
        <f>Zaragoza!H18</f>
        <v>1210</v>
      </c>
    </row>
    <row r="29" spans="2:9" ht="18" customHeight="1" thickBot="1" x14ac:dyDescent="0.3">
      <c r="B29" s="50" t="s">
        <v>13</v>
      </c>
      <c r="C29" s="71">
        <f>ASTURIAS!B18</f>
        <v>23925</v>
      </c>
      <c r="D29" s="72" t="str">
        <f>ASTURIAS!C18</f>
        <v>-</v>
      </c>
      <c r="E29" s="72" t="str">
        <f>ASTURIAS!D18</f>
        <v>-</v>
      </c>
      <c r="F29" s="72">
        <f>ASTURIAS!E18</f>
        <v>2789</v>
      </c>
      <c r="G29" s="72">
        <f>ASTURIAS!F18</f>
        <v>20619</v>
      </c>
      <c r="H29" s="72">
        <f>ASTURIAS!G18</f>
        <v>2981</v>
      </c>
      <c r="I29" s="72" t="str">
        <f>ASTURIAS!H18</f>
        <v>-</v>
      </c>
    </row>
    <row r="30" spans="2:9" ht="18" customHeight="1" x14ac:dyDescent="0.25">
      <c r="B30" s="50" t="s">
        <v>49</v>
      </c>
      <c r="C30" s="64" t="str">
        <f>CANARIAS!B18</f>
        <v>-</v>
      </c>
      <c r="D30" s="64" t="str">
        <f>CANARIAS!C18</f>
        <v>-</v>
      </c>
      <c r="E30" s="64" t="str">
        <f>CANARIAS!D18</f>
        <v>-</v>
      </c>
      <c r="F30" s="64" t="str">
        <f>CANARIAS!E18</f>
        <v>-</v>
      </c>
      <c r="G30" s="64" t="str">
        <f>CANARIAS!F18</f>
        <v>-</v>
      </c>
      <c r="H30" s="64" t="str">
        <f>CANARIAS!G18</f>
        <v>-</v>
      </c>
      <c r="I30" s="64" t="str">
        <f>CANARIAS!H18</f>
        <v>-</v>
      </c>
    </row>
    <row r="31" spans="2:9" ht="18" customHeight="1" x14ac:dyDescent="0.25">
      <c r="B31" s="49" t="s">
        <v>158</v>
      </c>
      <c r="C31" s="65" t="str">
        <f>'Gran Canaria'!B18</f>
        <v>-</v>
      </c>
      <c r="D31" s="65">
        <f>'Gran Canaria'!C18</f>
        <v>0</v>
      </c>
      <c r="E31" s="65">
        <f>'Gran Canaria'!D18</f>
        <v>0</v>
      </c>
      <c r="F31" s="65" t="str">
        <f>'Gran Canaria'!E18</f>
        <v>-</v>
      </c>
      <c r="G31" s="65" t="str">
        <f>'Gran Canaria'!F18</f>
        <v>-</v>
      </c>
      <c r="H31" s="65">
        <f>'Gran Canaria'!G18</f>
        <v>0</v>
      </c>
      <c r="I31" s="65">
        <f>'Gran Canaria'!H18</f>
        <v>0</v>
      </c>
    </row>
    <row r="32" spans="2:9" ht="18" customHeight="1" x14ac:dyDescent="0.25">
      <c r="B32" s="49" t="s">
        <v>159</v>
      </c>
      <c r="C32" s="73" t="str">
        <f>Lanzarote!B18</f>
        <v>-</v>
      </c>
      <c r="D32" s="73">
        <f>Lanzarote!C18</f>
        <v>0</v>
      </c>
      <c r="E32" s="73">
        <f>Lanzarote!D18</f>
        <v>0</v>
      </c>
      <c r="F32" s="73" t="str">
        <f>Lanzarote!E18</f>
        <v>-</v>
      </c>
      <c r="G32" s="73" t="str">
        <f>Lanzarote!F18</f>
        <v>-</v>
      </c>
      <c r="H32" s="73">
        <f>Lanzarote!G18</f>
        <v>0</v>
      </c>
      <c r="I32" s="73">
        <f>Lanzarote!H18</f>
        <v>0</v>
      </c>
    </row>
    <row r="33" spans="2:9" ht="18" customHeight="1" thickBot="1" x14ac:dyDescent="0.3">
      <c r="B33" s="49" t="s">
        <v>75</v>
      </c>
      <c r="C33" s="69" t="str">
        <f>Tenerife!B18</f>
        <v>-</v>
      </c>
      <c r="D33" s="69">
        <f>Tenerife!C18</f>
        <v>0</v>
      </c>
      <c r="E33" s="69">
        <f>Tenerife!D18</f>
        <v>0</v>
      </c>
      <c r="F33" s="69" t="str">
        <f>Tenerife!E18</f>
        <v>-</v>
      </c>
      <c r="G33" s="69" t="str">
        <f>Tenerife!F18</f>
        <v>-</v>
      </c>
      <c r="H33" s="69">
        <f>Tenerife!G18</f>
        <v>0</v>
      </c>
      <c r="I33" s="69">
        <f>Tenerife!H18</f>
        <v>0</v>
      </c>
    </row>
    <row r="34" spans="2:9" ht="18" customHeight="1" thickBot="1" x14ac:dyDescent="0.3">
      <c r="B34" s="50" t="s">
        <v>48</v>
      </c>
      <c r="C34" s="71">
        <f>CANTABRIA!B18</f>
        <v>6581</v>
      </c>
      <c r="D34" s="71">
        <f>CANTABRIA!C18</f>
        <v>0</v>
      </c>
      <c r="E34" s="71">
        <f>CANTABRIA!D18</f>
        <v>26</v>
      </c>
      <c r="F34" s="71">
        <f>CANTABRIA!E18</f>
        <v>1020</v>
      </c>
      <c r="G34" s="71">
        <f>CANTABRIA!F18</f>
        <v>6555</v>
      </c>
      <c r="H34" s="71">
        <f>CANTABRIA!G18</f>
        <v>0</v>
      </c>
      <c r="I34" s="71">
        <f>CANTABRIA!H18</f>
        <v>0</v>
      </c>
    </row>
    <row r="35" spans="2:9" ht="18" customHeight="1" x14ac:dyDescent="0.25">
      <c r="B35" s="50" t="s">
        <v>8</v>
      </c>
      <c r="C35" s="64">
        <f>CATALUÑA!B18</f>
        <v>194128</v>
      </c>
      <c r="D35" s="64" t="str">
        <f>CATALUÑA!C18</f>
        <v>-</v>
      </c>
      <c r="E35" s="64" t="str">
        <f>CATALUÑA!D18</f>
        <v>-</v>
      </c>
      <c r="F35" s="64">
        <f>CATALUÑA!E18</f>
        <v>27346</v>
      </c>
      <c r="G35" s="64">
        <f>CATALUÑA!F18</f>
        <v>95641</v>
      </c>
      <c r="H35" s="64" t="str">
        <f>CATALUÑA!G18</f>
        <v>-</v>
      </c>
      <c r="I35" s="64">
        <f>CATALUÑA!H18</f>
        <v>33696</v>
      </c>
    </row>
    <row r="36" spans="2:9" ht="18" customHeight="1" x14ac:dyDescent="0.25">
      <c r="B36" s="49" t="s">
        <v>81</v>
      </c>
      <c r="C36" s="65">
        <f>Barcelona!B18</f>
        <v>135931</v>
      </c>
      <c r="D36" s="65" t="str">
        <f>Barcelona!C18</f>
        <v>-</v>
      </c>
      <c r="E36" s="65" t="str">
        <f>Barcelona!D18</f>
        <v>-</v>
      </c>
      <c r="F36" s="65">
        <f>Barcelona!E18</f>
        <v>19459</v>
      </c>
      <c r="G36" s="65">
        <f>Barcelona!F18</f>
        <v>63841</v>
      </c>
      <c r="H36" s="65" t="str">
        <f>Barcelona!G18</f>
        <v>-</v>
      </c>
      <c r="I36" s="65">
        <f>Barcelona!H18</f>
        <v>22754</v>
      </c>
    </row>
    <row r="37" spans="2:9" ht="18" customHeight="1" x14ac:dyDescent="0.25">
      <c r="B37" s="49" t="s">
        <v>116</v>
      </c>
      <c r="C37" s="67">
        <f>Girona!B18</f>
        <v>24807</v>
      </c>
      <c r="D37" s="67" t="str">
        <f>Girona!C18</f>
        <v>-</v>
      </c>
      <c r="E37" s="67" t="str">
        <f>Girona!D18</f>
        <v>-</v>
      </c>
      <c r="F37" s="67">
        <f>Girona!E18</f>
        <v>2970</v>
      </c>
      <c r="G37" s="67">
        <f>Girona!F18</f>
        <v>7722</v>
      </c>
      <c r="H37" s="67" t="str">
        <f>Girona!G18</f>
        <v>-</v>
      </c>
      <c r="I37" s="67">
        <f>Girona!H18</f>
        <v>6359</v>
      </c>
    </row>
    <row r="38" spans="2:9" ht="18" customHeight="1" x14ac:dyDescent="0.25">
      <c r="B38" s="49" t="s">
        <v>82</v>
      </c>
      <c r="C38" s="67">
        <f>Lleida!B18</f>
        <v>10273</v>
      </c>
      <c r="D38" s="67" t="str">
        <f>Lleida!C18</f>
        <v>-</v>
      </c>
      <c r="E38" s="67" t="str">
        <f>Lleida!D18</f>
        <v>-</v>
      </c>
      <c r="F38" s="67">
        <f>Lleida!E18</f>
        <v>1599</v>
      </c>
      <c r="G38" s="67">
        <f>Lleida!F18</f>
        <v>6446</v>
      </c>
      <c r="H38" s="67" t="str">
        <f>Lleida!G18</f>
        <v>-</v>
      </c>
      <c r="I38" s="67">
        <f>Lleida!H18</f>
        <v>243</v>
      </c>
    </row>
    <row r="39" spans="2:9" ht="18" customHeight="1" x14ac:dyDescent="0.25">
      <c r="B39" s="49" t="s">
        <v>83</v>
      </c>
      <c r="C39" s="67">
        <f>Tarragona!B18</f>
        <v>19321</v>
      </c>
      <c r="D39" s="67" t="str">
        <f>Tarragona!C18</f>
        <v>-</v>
      </c>
      <c r="E39" s="67" t="str">
        <f>Tarragona!D18</f>
        <v>-</v>
      </c>
      <c r="F39" s="67">
        <f>Tarragona!E18</f>
        <v>2882</v>
      </c>
      <c r="G39" s="67">
        <f>Tarragona!F18</f>
        <v>11380</v>
      </c>
      <c r="H39" s="67" t="str">
        <f>Tarragona!G18</f>
        <v>-</v>
      </c>
      <c r="I39" s="67">
        <f>Tarragona!H18</f>
        <v>4128</v>
      </c>
    </row>
    <row r="40" spans="2:9" ht="18" customHeight="1" thickBot="1" x14ac:dyDescent="0.3">
      <c r="B40" s="49" t="s">
        <v>117</v>
      </c>
      <c r="C40" s="69">
        <f>'Terres de l''Ebre'!B18</f>
        <v>3796</v>
      </c>
      <c r="D40" s="69" t="str">
        <f>'Terres de l''Ebre'!C18</f>
        <v>-</v>
      </c>
      <c r="E40" s="69" t="str">
        <f>'Terres de l''Ebre'!D18</f>
        <v>-</v>
      </c>
      <c r="F40" s="69">
        <f>'Terres de l''Ebre'!E18</f>
        <v>436</v>
      </c>
      <c r="G40" s="69">
        <f>'Terres de l''Ebre'!F18</f>
        <v>2314</v>
      </c>
      <c r="H40" s="69" t="str">
        <f>'Terres de l''Ebre'!G18</f>
        <v>-</v>
      </c>
      <c r="I40" s="69">
        <f>'Terres de l''Ebre'!H18</f>
        <v>212</v>
      </c>
    </row>
    <row r="41" spans="2:9" ht="18" customHeight="1" x14ac:dyDescent="0.25">
      <c r="B41" s="50" t="s">
        <v>14</v>
      </c>
      <c r="C41" s="64">
        <f>'C. VALENCIANA'!B18</f>
        <v>118564</v>
      </c>
      <c r="D41" s="64" t="str">
        <f>'C. VALENCIANA'!C18</f>
        <v>-</v>
      </c>
      <c r="E41" s="64">
        <f>'C. VALENCIANA'!D18</f>
        <v>8728</v>
      </c>
      <c r="F41" s="64">
        <f>'C. VALENCIANA'!E18</f>
        <v>12253</v>
      </c>
      <c r="G41" s="64">
        <f>'C. VALENCIANA'!F18</f>
        <v>118564</v>
      </c>
      <c r="H41" s="64">
        <f>'C. VALENCIANA'!G18</f>
        <v>0</v>
      </c>
      <c r="I41" s="64">
        <f>'C. VALENCIANA'!H18</f>
        <v>0</v>
      </c>
    </row>
    <row r="42" spans="2:9" ht="18" customHeight="1" x14ac:dyDescent="0.25">
      <c r="B42" s="49" t="s">
        <v>20</v>
      </c>
      <c r="C42" s="65">
        <f>Alicante!B18</f>
        <v>48596</v>
      </c>
      <c r="D42" s="65" t="str">
        <f>Alicante!C18</f>
        <v>-</v>
      </c>
      <c r="E42" s="65">
        <f>Alicante!D18</f>
        <v>4251</v>
      </c>
      <c r="F42" s="65">
        <f>Alicante!E18</f>
        <v>4061</v>
      </c>
      <c r="G42" s="65">
        <f>Alicante!F18</f>
        <v>48596</v>
      </c>
      <c r="H42" s="65">
        <f>Alicante!G18</f>
        <v>0</v>
      </c>
      <c r="I42" s="65">
        <f>Alicante!H18</f>
        <v>0</v>
      </c>
    </row>
    <row r="43" spans="2:9" ht="18" customHeight="1" x14ac:dyDescent="0.25">
      <c r="B43" s="49" t="s">
        <v>22</v>
      </c>
      <c r="C43" s="67">
        <f>Castellón!B18</f>
        <v>11729</v>
      </c>
      <c r="D43" s="67" t="str">
        <f>Castellón!C18</f>
        <v>-</v>
      </c>
      <c r="E43" s="67">
        <f>Castellón!D18</f>
        <v>240</v>
      </c>
      <c r="F43" s="67">
        <f>Castellón!E18</f>
        <v>1750</v>
      </c>
      <c r="G43" s="67">
        <f>Castellón!F18</f>
        <v>11729</v>
      </c>
      <c r="H43" s="67">
        <f>Castellón!G18</f>
        <v>0</v>
      </c>
      <c r="I43" s="67">
        <f>Castellón!H18</f>
        <v>0</v>
      </c>
    </row>
    <row r="44" spans="2:9" ht="18" customHeight="1" thickBot="1" x14ac:dyDescent="0.3">
      <c r="B44" s="49" t="s">
        <v>21</v>
      </c>
      <c r="C44" s="69">
        <f>Valencia!B18</f>
        <v>58239</v>
      </c>
      <c r="D44" s="69" t="str">
        <f>Valencia!C18</f>
        <v>-</v>
      </c>
      <c r="E44" s="69">
        <f>Valencia!D18</f>
        <v>4237</v>
      </c>
      <c r="F44" s="69">
        <f>Valencia!E18</f>
        <v>6442</v>
      </c>
      <c r="G44" s="69">
        <f>Valencia!F18</f>
        <v>58239</v>
      </c>
      <c r="H44" s="69">
        <f>Valencia!G18</f>
        <v>0</v>
      </c>
      <c r="I44" s="69">
        <f>Valencia!H18</f>
        <v>0</v>
      </c>
    </row>
    <row r="45" spans="2:9" ht="18" customHeight="1" x14ac:dyDescent="0.25">
      <c r="B45" s="50" t="s">
        <v>15</v>
      </c>
      <c r="C45" s="64">
        <f>GALICIA!B18</f>
        <v>43637</v>
      </c>
      <c r="D45" s="64">
        <f>GALICIA!C18</f>
        <v>0</v>
      </c>
      <c r="E45" s="64">
        <f>GALICIA!D18</f>
        <v>0</v>
      </c>
      <c r="F45" s="64">
        <f>GALICIA!E18</f>
        <v>7115</v>
      </c>
      <c r="G45" s="64">
        <f>GALICIA!F18</f>
        <v>43515</v>
      </c>
      <c r="H45" s="64">
        <f>GALICIA!G18</f>
        <v>0</v>
      </c>
      <c r="I45" s="64">
        <f>GALICIA!H18</f>
        <v>51</v>
      </c>
    </row>
    <row r="46" spans="2:9" ht="18" customHeight="1" x14ac:dyDescent="0.25">
      <c r="B46" s="49" t="s">
        <v>26</v>
      </c>
      <c r="C46" s="65">
        <f>'A Coruña'!B18</f>
        <v>15570</v>
      </c>
      <c r="D46" s="65">
        <f>'A Coruña'!C18</f>
        <v>0</v>
      </c>
      <c r="E46" s="65">
        <f>'A Coruña'!D18</f>
        <v>0</v>
      </c>
      <c r="F46" s="65">
        <f>'A Coruña'!E18</f>
        <v>2418</v>
      </c>
      <c r="G46" s="65">
        <f>'A Coruña'!F18</f>
        <v>15703</v>
      </c>
      <c r="H46" s="65">
        <f>'A Coruña'!G18</f>
        <v>0</v>
      </c>
      <c r="I46" s="65">
        <f>'A Coruña'!H18</f>
        <v>29</v>
      </c>
    </row>
    <row r="47" spans="2:9" ht="18" customHeight="1" x14ac:dyDescent="0.25">
      <c r="B47" s="49" t="s">
        <v>17</v>
      </c>
      <c r="C47" s="67">
        <f>Lugo!B18</f>
        <v>5328</v>
      </c>
      <c r="D47" s="67">
        <f>Lugo!C18</f>
        <v>0</v>
      </c>
      <c r="E47" s="67">
        <f>Lugo!D18</f>
        <v>0</v>
      </c>
      <c r="F47" s="67">
        <f>Lugo!E18</f>
        <v>845</v>
      </c>
      <c r="G47" s="67">
        <f>Lugo!F18</f>
        <v>4896</v>
      </c>
      <c r="H47" s="67">
        <f>Lugo!G18</f>
        <v>0</v>
      </c>
      <c r="I47" s="67">
        <f>Lugo!H18</f>
        <v>0</v>
      </c>
    </row>
    <row r="48" spans="2:9" ht="18" customHeight="1" x14ac:dyDescent="0.25">
      <c r="B48" s="49" t="s">
        <v>18</v>
      </c>
      <c r="C48" s="67">
        <f>Ourense!B18</f>
        <v>5320</v>
      </c>
      <c r="D48" s="67">
        <f>Ourense!C18</f>
        <v>0</v>
      </c>
      <c r="E48" s="67">
        <f>Ourense!D18</f>
        <v>0</v>
      </c>
      <c r="F48" s="67">
        <f>Ourense!E18</f>
        <v>725</v>
      </c>
      <c r="G48" s="67">
        <f>Ourense!F18</f>
        <v>5286</v>
      </c>
      <c r="H48" s="67">
        <f>Ourense!G18</f>
        <v>0</v>
      </c>
      <c r="I48" s="67">
        <f>Ourense!H18</f>
        <v>18</v>
      </c>
    </row>
    <row r="49" spans="2:13" ht="18" customHeight="1" thickBot="1" x14ac:dyDescent="0.3">
      <c r="B49" s="49" t="s">
        <v>19</v>
      </c>
      <c r="C49" s="69">
        <f>Pontevedra!B18</f>
        <v>17419</v>
      </c>
      <c r="D49" s="69">
        <f>Pontevedra!C18</f>
        <v>0</v>
      </c>
      <c r="E49" s="69">
        <f>Pontevedra!D18</f>
        <v>0</v>
      </c>
      <c r="F49" s="69">
        <f>Pontevedra!E18</f>
        <v>3127</v>
      </c>
      <c r="G49" s="69">
        <f>Pontevedra!F18</f>
        <v>17630</v>
      </c>
      <c r="H49" s="69">
        <f>Pontevedra!G18</f>
        <v>0</v>
      </c>
      <c r="I49" s="69">
        <f>Pontevedra!H18</f>
        <v>4</v>
      </c>
    </row>
    <row r="50" spans="2:13" ht="18" customHeight="1" thickBot="1" x14ac:dyDescent="0.3">
      <c r="B50" s="50" t="s">
        <v>10</v>
      </c>
      <c r="C50" s="71">
        <f>MADRID!B18</f>
        <v>107447</v>
      </c>
      <c r="D50" s="71">
        <f>MADRID!C18</f>
        <v>0</v>
      </c>
      <c r="E50" s="71">
        <f>MADRID!D18</f>
        <v>18038</v>
      </c>
      <c r="F50" s="71">
        <f>MADRID!E18</f>
        <v>9848</v>
      </c>
      <c r="G50" s="71">
        <f>MADRID!F18</f>
        <v>105345</v>
      </c>
      <c r="H50" s="71" t="str">
        <f>MADRID!G18</f>
        <v>-</v>
      </c>
      <c r="I50" s="71">
        <f>MADRID!H18</f>
        <v>1</v>
      </c>
    </row>
    <row r="51" spans="2:13" ht="18" customHeight="1" thickBot="1" x14ac:dyDescent="0.3">
      <c r="B51" s="50" t="s">
        <v>11</v>
      </c>
      <c r="C51" s="71">
        <f>NAVARRA!B18</f>
        <v>12341</v>
      </c>
      <c r="D51" s="71">
        <f>NAVARRA!C18</f>
        <v>0</v>
      </c>
      <c r="E51" s="71">
        <f>NAVARRA!D18</f>
        <v>0</v>
      </c>
      <c r="F51" s="71">
        <f>NAVARRA!E18</f>
        <v>1202</v>
      </c>
      <c r="G51" s="71">
        <f>NAVARRA!F18</f>
        <v>10940</v>
      </c>
      <c r="H51" s="71">
        <f>NAVARRA!G18</f>
        <v>0</v>
      </c>
      <c r="I51" s="71">
        <f>NAVARRA!H18</f>
        <v>2000</v>
      </c>
    </row>
    <row r="52" spans="2:13" ht="18" customHeight="1" x14ac:dyDescent="0.25">
      <c r="B52" s="50" t="s">
        <v>27</v>
      </c>
      <c r="C52" s="64">
        <f>'PAÍS VASCO'!B18</f>
        <v>31396</v>
      </c>
      <c r="D52" s="64" t="str">
        <f>'PAÍS VASCO'!C18</f>
        <v>-</v>
      </c>
      <c r="E52" s="64" t="str">
        <f>'PAÍS VASCO'!D18</f>
        <v>-</v>
      </c>
      <c r="F52" s="64">
        <f>'PAÍS VASCO'!E18</f>
        <v>3100</v>
      </c>
      <c r="G52" s="64">
        <f>'PAÍS VASCO'!F18</f>
        <v>30217</v>
      </c>
      <c r="H52" s="64" t="str">
        <f>'PAÍS VASCO'!G18</f>
        <v>-</v>
      </c>
      <c r="I52" s="64" t="str">
        <f>'PAÍS VASCO'!H18</f>
        <v>-</v>
      </c>
    </row>
    <row r="53" spans="2:13" ht="18" customHeight="1" x14ac:dyDescent="0.25">
      <c r="B53" s="49" t="s">
        <v>23</v>
      </c>
      <c r="C53" s="65">
        <f>Araba!B18</f>
        <v>6474</v>
      </c>
      <c r="D53" s="65">
        <f>Araba!C18</f>
        <v>0</v>
      </c>
      <c r="E53" s="65">
        <f>Araba!D18</f>
        <v>0</v>
      </c>
      <c r="F53" s="65">
        <f>Araba!E18</f>
        <v>590</v>
      </c>
      <c r="G53" s="65">
        <f>Araba!F18</f>
        <v>5500</v>
      </c>
      <c r="H53" s="65">
        <f>Araba!G18</f>
        <v>0</v>
      </c>
      <c r="I53" s="65">
        <f>Araba!H18</f>
        <v>0</v>
      </c>
    </row>
    <row r="54" spans="2:13" ht="18" customHeight="1" x14ac:dyDescent="0.25">
      <c r="B54" s="49" t="s">
        <v>24</v>
      </c>
      <c r="C54" s="67">
        <f>Bizkaia!B18</f>
        <v>13680</v>
      </c>
      <c r="D54" s="67" t="str">
        <f>Bizkaia!C18</f>
        <v>-</v>
      </c>
      <c r="E54" s="67" t="str">
        <f>Bizkaia!D18</f>
        <v>-</v>
      </c>
      <c r="F54" s="67">
        <f>Bizkaia!E18</f>
        <v>1375</v>
      </c>
      <c r="G54" s="67">
        <f>Bizkaia!F18</f>
        <v>13475</v>
      </c>
      <c r="H54" s="67" t="str">
        <f>Bizkaia!G18</f>
        <v>-</v>
      </c>
      <c r="I54" s="67" t="str">
        <f>Bizkaia!H18</f>
        <v>-</v>
      </c>
    </row>
    <row r="55" spans="2:13" ht="18" customHeight="1" thickBot="1" x14ac:dyDescent="0.3">
      <c r="B55" s="49" t="s">
        <v>160</v>
      </c>
      <c r="C55" s="69">
        <f>Guipuzkoa!B18</f>
        <v>11242</v>
      </c>
      <c r="D55" s="69">
        <f>Guipuzkoa!C18</f>
        <v>0</v>
      </c>
      <c r="E55" s="69">
        <f>Guipuzkoa!D18</f>
        <v>0</v>
      </c>
      <c r="F55" s="69">
        <f>Guipuzkoa!E18</f>
        <v>1135</v>
      </c>
      <c r="G55" s="69">
        <f>Guipuzkoa!F18</f>
        <v>11242</v>
      </c>
      <c r="H55" s="69" t="str">
        <f>Guipuzkoa!G18</f>
        <v>-</v>
      </c>
      <c r="I55" s="69" t="str">
        <f>Guipuzkoa!H18</f>
        <v>-</v>
      </c>
    </row>
    <row r="56" spans="2:13" ht="18" customHeight="1" thickBot="1" x14ac:dyDescent="0.3">
      <c r="B56" s="50" t="s">
        <v>12</v>
      </c>
      <c r="C56" s="71">
        <f>RIOJA!B18</f>
        <v>3828</v>
      </c>
      <c r="D56" s="71" t="str">
        <f>RIOJA!C18</f>
        <v>-</v>
      </c>
      <c r="E56" s="71">
        <f>RIOJA!D18</f>
        <v>264</v>
      </c>
      <c r="F56" s="71">
        <f>RIOJA!E18</f>
        <v>663</v>
      </c>
      <c r="G56" s="71">
        <f>RIOJA!F18</f>
        <v>3544</v>
      </c>
      <c r="H56" s="71">
        <f>RIOJA!G18</f>
        <v>0</v>
      </c>
      <c r="I56" s="71">
        <f>RIOJA!H18</f>
        <v>284</v>
      </c>
    </row>
    <row r="57" spans="2:13" ht="18" customHeight="1" thickBot="1" x14ac:dyDescent="0.3">
      <c r="B57" s="50" t="s">
        <v>165</v>
      </c>
      <c r="C57" s="71" t="str">
        <f>'Ámbito MINISTERIO'!B18</f>
        <v>-</v>
      </c>
      <c r="D57" s="72" t="str">
        <f>'Ámbito MINISTERIO'!C18</f>
        <v>-</v>
      </c>
      <c r="E57" s="72" t="str">
        <f>'Ámbito MINISTERIO'!D18</f>
        <v>-</v>
      </c>
      <c r="F57" s="72" t="str">
        <f>'Ámbito MINISTERIO'!E18</f>
        <v>-</v>
      </c>
      <c r="G57" s="72" t="str">
        <f>'Ámbito MINISTERIO'!F18</f>
        <v>-</v>
      </c>
      <c r="H57" s="72" t="str">
        <f>'Ámbito MINISTERIO'!G18</f>
        <v>-</v>
      </c>
      <c r="I57" s="72" t="str">
        <f>'Ámbito MINISTERIO'!H18</f>
        <v>-</v>
      </c>
    </row>
    <row r="58" spans="2:13" x14ac:dyDescent="0.25">
      <c r="B58" s="79" t="s">
        <v>104</v>
      </c>
      <c r="C58" s="79"/>
      <c r="D58" s="79"/>
      <c r="E58" s="79"/>
      <c r="F58" s="79"/>
      <c r="G58" s="79"/>
      <c r="H58" s="79"/>
      <c r="I58" s="45"/>
      <c r="J58" s="45"/>
      <c r="K58" s="45"/>
    </row>
    <row r="59" spans="2:13" s="21" customFormat="1" ht="36.75" customHeight="1" x14ac:dyDescent="0.25">
      <c r="B59" s="79" t="s">
        <v>105</v>
      </c>
      <c r="C59" s="79"/>
      <c r="D59" s="79"/>
      <c r="E59" s="79"/>
      <c r="F59" s="79"/>
      <c r="G59" s="79"/>
      <c r="H59" s="79"/>
      <c r="I59" s="79"/>
      <c r="J59" s="45"/>
      <c r="K59" s="45"/>
      <c r="M59" s="13"/>
    </row>
  </sheetData>
  <mergeCells count="9">
    <mergeCell ref="B58:H58"/>
    <mergeCell ref="B59:I59"/>
    <mergeCell ref="C12:D14"/>
    <mergeCell ref="E12:E15"/>
    <mergeCell ref="F12:F15"/>
    <mergeCell ref="G12:H13"/>
    <mergeCell ref="I12:I15"/>
    <mergeCell ref="G14:G15"/>
    <mergeCell ref="H14:H15"/>
  </mergeCells>
  <pageMargins left="0" right="0" top="0" bottom="0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D83E-2400-4F05-8579-6FCF10DB08C8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17419</v>
      </c>
      <c r="C18" s="38">
        <v>0</v>
      </c>
      <c r="D18" s="38">
        <v>0</v>
      </c>
      <c r="E18" s="38">
        <v>3127</v>
      </c>
      <c r="F18" s="38">
        <v>17630</v>
      </c>
      <c r="G18" s="38">
        <v>0</v>
      </c>
      <c r="H18" s="38">
        <v>4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56">
        <v>20.5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1243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1243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20.5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483</v>
      </c>
      <c r="C33" s="37">
        <v>483</v>
      </c>
      <c r="D33" s="37">
        <v>483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F259C-F75C-456B-8116-52BC75768F95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107447</v>
      </c>
      <c r="C18" s="38">
        <v>0</v>
      </c>
      <c r="D18" s="38">
        <v>18038</v>
      </c>
      <c r="E18" s="38">
        <v>9848</v>
      </c>
      <c r="F18" s="38">
        <v>105345</v>
      </c>
      <c r="G18" s="38" t="s">
        <v>92</v>
      </c>
      <c r="H18" s="38">
        <v>1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33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13417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12680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1832</v>
      </c>
      <c r="C33" s="37" t="s">
        <v>92</v>
      </c>
      <c r="D33" s="37">
        <v>1795</v>
      </c>
      <c r="E33" s="37">
        <v>37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6C376-769D-40D7-AB7E-74B2CFBE1851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12341</v>
      </c>
      <c r="C18" s="38"/>
      <c r="D18" s="38"/>
      <c r="E18" s="38">
        <v>1202</v>
      </c>
      <c r="F18" s="38">
        <v>10940</v>
      </c>
      <c r="G18" s="38">
        <v>0</v>
      </c>
      <c r="H18" s="38">
        <v>2000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15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1013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1013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15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130</v>
      </c>
      <c r="C33" s="37">
        <v>130</v>
      </c>
      <c r="D33" s="37">
        <v>130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233D-5554-46C2-8191-52058544AD3A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f>Araba!B18+Bizkaia!B18+Guipuzkoa!B18</f>
        <v>31396</v>
      </c>
      <c r="C18" s="37" t="s">
        <v>92</v>
      </c>
      <c r="D18" s="37" t="s">
        <v>92</v>
      </c>
      <c r="E18" s="37">
        <f>Araba!E18+Bizkaia!E18+Guipuzkoa!E18</f>
        <v>3100</v>
      </c>
      <c r="F18" s="37">
        <f>Araba!F18+Bizkaia!F18+Guipuzkoa!F18</f>
        <v>30217</v>
      </c>
      <c r="G18" s="37" t="s">
        <v>92</v>
      </c>
      <c r="H18" s="37" t="s">
        <v>92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f>Araba!H25+Bizkaia!H25+Guipuzkoa!H25</f>
        <v>3233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f>Araba!H26+Bizkaia!H26+Guipuzkoa!H26</f>
        <v>3233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f>Araba!B33+Bizkaia!B33+Guipuzkoa!B33</f>
        <v>465</v>
      </c>
      <c r="C33" s="44">
        <f>Araba!C33+Bizkaia!C33+Guipuzkoa!C33</f>
        <v>449</v>
      </c>
      <c r="D33" s="44">
        <f>Araba!D33+Bizkaia!D33+Guipuzkoa!D33</f>
        <v>449</v>
      </c>
      <c r="E33" s="44">
        <f>Araba!E33+Bizkaia!E33+Guipuzkoa!E33</f>
        <v>57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5BC9-F692-43C9-938E-32C6BAA9D78D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6474</v>
      </c>
      <c r="C18" s="38">
        <v>0</v>
      </c>
      <c r="D18" s="38">
        <v>0</v>
      </c>
      <c r="E18" s="38">
        <v>590</v>
      </c>
      <c r="F18" s="38">
        <v>5500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57" t="s">
        <v>146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969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969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15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57</v>
      </c>
      <c r="C33" s="37">
        <v>57</v>
      </c>
      <c r="D33" s="37">
        <v>57</v>
      </c>
      <c r="E33" s="37">
        <v>57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369B5-539B-446B-90EB-E050EC552CA9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13680</v>
      </c>
      <c r="C18" s="38" t="s">
        <v>92</v>
      </c>
      <c r="D18" s="38" t="s">
        <v>92</v>
      </c>
      <c r="E18" s="38">
        <v>1375</v>
      </c>
      <c r="F18" s="38">
        <v>13475</v>
      </c>
      <c r="G18" s="38" t="s">
        <v>92</v>
      </c>
      <c r="H18" s="38" t="s">
        <v>92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1133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1133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315</v>
      </c>
      <c r="C33" s="37">
        <v>301</v>
      </c>
      <c r="D33" s="37">
        <v>301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3F75-2EFB-4CFA-AD63-AC706DD86B9F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11242</v>
      </c>
      <c r="C18" s="38">
        <v>0</v>
      </c>
      <c r="D18" s="38">
        <v>0</v>
      </c>
      <c r="E18" s="38">
        <v>1135</v>
      </c>
      <c r="F18" s="38">
        <v>11242</v>
      </c>
      <c r="G18" s="38" t="s">
        <v>92</v>
      </c>
      <c r="H18" s="38" t="s">
        <v>92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1131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1131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93</v>
      </c>
      <c r="C33" s="37">
        <v>91</v>
      </c>
      <c r="D33" s="37">
        <v>91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3F88-AB8D-4B3C-AEF6-5332425C1008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3828</v>
      </c>
      <c r="C18" s="38" t="s">
        <v>92</v>
      </c>
      <c r="D18" s="38">
        <v>264</v>
      </c>
      <c r="E18" s="38">
        <v>663</v>
      </c>
      <c r="F18" s="38">
        <v>3544</v>
      </c>
      <c r="G18" s="38">
        <v>0</v>
      </c>
      <c r="H18" s="38">
        <v>284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613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613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49</v>
      </c>
      <c r="C33" s="37">
        <v>48</v>
      </c>
      <c r="D33" s="37">
        <v>48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5E66-F308-4E0C-9C75-4F7588F1E55A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90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 t="s">
        <v>92</v>
      </c>
      <c r="C18" s="38" t="s">
        <v>92</v>
      </c>
      <c r="D18" s="38" t="s">
        <v>92</v>
      </c>
      <c r="E18" s="38" t="s">
        <v>92</v>
      </c>
      <c r="F18" s="38" t="s">
        <v>92</v>
      </c>
      <c r="G18" s="38" t="s">
        <v>92</v>
      </c>
      <c r="H18" s="38" t="s">
        <v>92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 t="s">
        <v>92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55" t="s">
        <v>92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55" t="s">
        <v>92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 t="s">
        <v>92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 t="s">
        <v>92</v>
      </c>
      <c r="C33" s="37" t="s">
        <v>92</v>
      </c>
      <c r="D33" s="37" t="s">
        <v>92</v>
      </c>
      <c r="E33" s="37" t="s">
        <v>92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3:G56"/>
  <sheetViews>
    <sheetView showGridLines="0" zoomScaleNormal="100" workbookViewId="0">
      <selection activeCell="A2" sqref="A2"/>
    </sheetView>
  </sheetViews>
  <sheetFormatPr baseColWidth="10" defaultRowHeight="15" x14ac:dyDescent="0.25"/>
  <cols>
    <col min="2" max="2" width="22.5703125" customWidth="1"/>
    <col min="3" max="3" width="24.42578125" bestFit="1" customWidth="1"/>
    <col min="4" max="4" width="21" customWidth="1"/>
    <col min="5" max="5" width="62" customWidth="1"/>
    <col min="6" max="243" width="11"/>
    <col min="244" max="244" width="6.140625" customWidth="1"/>
    <col min="245" max="245" width="15.42578125" customWidth="1"/>
    <col min="246" max="246" width="15.28515625" customWidth="1"/>
    <col min="247" max="247" width="14.140625" customWidth="1"/>
    <col min="248" max="248" width="13.28515625" customWidth="1"/>
    <col min="249" max="249" width="14.28515625" customWidth="1"/>
    <col min="250" max="253" width="13.42578125" customWidth="1"/>
    <col min="254" max="499" width="11"/>
    <col min="500" max="500" width="6.140625" customWidth="1"/>
    <col min="501" max="501" width="15.42578125" customWidth="1"/>
    <col min="502" max="502" width="15.28515625" customWidth="1"/>
    <col min="503" max="503" width="14.140625" customWidth="1"/>
    <col min="504" max="504" width="13.28515625" customWidth="1"/>
    <col min="505" max="505" width="14.28515625" customWidth="1"/>
    <col min="506" max="509" width="13.42578125" customWidth="1"/>
    <col min="510" max="755" width="11"/>
    <col min="756" max="756" width="6.140625" customWidth="1"/>
    <col min="757" max="757" width="15.42578125" customWidth="1"/>
    <col min="758" max="758" width="15.28515625" customWidth="1"/>
    <col min="759" max="759" width="14.140625" customWidth="1"/>
    <col min="760" max="760" width="13.28515625" customWidth="1"/>
    <col min="761" max="761" width="14.28515625" customWidth="1"/>
    <col min="762" max="765" width="13.42578125" customWidth="1"/>
    <col min="766" max="1011" width="11"/>
    <col min="1012" max="1012" width="6.140625" customWidth="1"/>
    <col min="1013" max="1013" width="15.42578125" customWidth="1"/>
    <col min="1014" max="1014" width="15.28515625" customWidth="1"/>
    <col min="1015" max="1015" width="14.140625" customWidth="1"/>
    <col min="1016" max="1016" width="13.28515625" customWidth="1"/>
    <col min="1017" max="1017" width="14.28515625" customWidth="1"/>
    <col min="1018" max="1021" width="13.42578125" customWidth="1"/>
    <col min="1022" max="1267" width="11"/>
    <col min="1268" max="1268" width="6.140625" customWidth="1"/>
    <col min="1269" max="1269" width="15.42578125" customWidth="1"/>
    <col min="1270" max="1270" width="15.28515625" customWidth="1"/>
    <col min="1271" max="1271" width="14.140625" customWidth="1"/>
    <col min="1272" max="1272" width="13.28515625" customWidth="1"/>
    <col min="1273" max="1273" width="14.28515625" customWidth="1"/>
    <col min="1274" max="1277" width="13.42578125" customWidth="1"/>
    <col min="1278" max="1523" width="11"/>
    <col min="1524" max="1524" width="6.140625" customWidth="1"/>
    <col min="1525" max="1525" width="15.42578125" customWidth="1"/>
    <col min="1526" max="1526" width="15.28515625" customWidth="1"/>
    <col min="1527" max="1527" width="14.140625" customWidth="1"/>
    <col min="1528" max="1528" width="13.28515625" customWidth="1"/>
    <col min="1529" max="1529" width="14.28515625" customWidth="1"/>
    <col min="1530" max="1533" width="13.42578125" customWidth="1"/>
    <col min="1534" max="1779" width="11"/>
    <col min="1780" max="1780" width="6.140625" customWidth="1"/>
    <col min="1781" max="1781" width="15.42578125" customWidth="1"/>
    <col min="1782" max="1782" width="15.28515625" customWidth="1"/>
    <col min="1783" max="1783" width="14.140625" customWidth="1"/>
    <col min="1784" max="1784" width="13.28515625" customWidth="1"/>
    <col min="1785" max="1785" width="14.28515625" customWidth="1"/>
    <col min="1786" max="1789" width="13.42578125" customWidth="1"/>
    <col min="1790" max="2035" width="11"/>
    <col min="2036" max="2036" width="6.140625" customWidth="1"/>
    <col min="2037" max="2037" width="15.42578125" customWidth="1"/>
    <col min="2038" max="2038" width="15.28515625" customWidth="1"/>
    <col min="2039" max="2039" width="14.140625" customWidth="1"/>
    <col min="2040" max="2040" width="13.28515625" customWidth="1"/>
    <col min="2041" max="2041" width="14.28515625" customWidth="1"/>
    <col min="2042" max="2045" width="13.42578125" customWidth="1"/>
    <col min="2046" max="2291" width="11"/>
    <col min="2292" max="2292" width="6.140625" customWidth="1"/>
    <col min="2293" max="2293" width="15.42578125" customWidth="1"/>
    <col min="2294" max="2294" width="15.28515625" customWidth="1"/>
    <col min="2295" max="2295" width="14.140625" customWidth="1"/>
    <col min="2296" max="2296" width="13.28515625" customWidth="1"/>
    <col min="2297" max="2297" width="14.28515625" customWidth="1"/>
    <col min="2298" max="2301" width="13.42578125" customWidth="1"/>
    <col min="2302" max="2547" width="11"/>
    <col min="2548" max="2548" width="6.140625" customWidth="1"/>
    <col min="2549" max="2549" width="15.42578125" customWidth="1"/>
    <col min="2550" max="2550" width="15.28515625" customWidth="1"/>
    <col min="2551" max="2551" width="14.140625" customWidth="1"/>
    <col min="2552" max="2552" width="13.28515625" customWidth="1"/>
    <col min="2553" max="2553" width="14.28515625" customWidth="1"/>
    <col min="2554" max="2557" width="13.42578125" customWidth="1"/>
    <col min="2558" max="2803" width="11"/>
    <col min="2804" max="2804" width="6.140625" customWidth="1"/>
    <col min="2805" max="2805" width="15.42578125" customWidth="1"/>
    <col min="2806" max="2806" width="15.28515625" customWidth="1"/>
    <col min="2807" max="2807" width="14.140625" customWidth="1"/>
    <col min="2808" max="2808" width="13.28515625" customWidth="1"/>
    <col min="2809" max="2809" width="14.28515625" customWidth="1"/>
    <col min="2810" max="2813" width="13.42578125" customWidth="1"/>
    <col min="2814" max="3059" width="11"/>
    <col min="3060" max="3060" width="6.140625" customWidth="1"/>
    <col min="3061" max="3061" width="15.42578125" customWidth="1"/>
    <col min="3062" max="3062" width="15.28515625" customWidth="1"/>
    <col min="3063" max="3063" width="14.140625" customWidth="1"/>
    <col min="3064" max="3064" width="13.28515625" customWidth="1"/>
    <col min="3065" max="3065" width="14.28515625" customWidth="1"/>
    <col min="3066" max="3069" width="13.42578125" customWidth="1"/>
    <col min="3070" max="3315" width="11"/>
    <col min="3316" max="3316" width="6.140625" customWidth="1"/>
    <col min="3317" max="3317" width="15.42578125" customWidth="1"/>
    <col min="3318" max="3318" width="15.28515625" customWidth="1"/>
    <col min="3319" max="3319" width="14.140625" customWidth="1"/>
    <col min="3320" max="3320" width="13.28515625" customWidth="1"/>
    <col min="3321" max="3321" width="14.28515625" customWidth="1"/>
    <col min="3322" max="3325" width="13.42578125" customWidth="1"/>
    <col min="3326" max="3571" width="11"/>
    <col min="3572" max="3572" width="6.140625" customWidth="1"/>
    <col min="3573" max="3573" width="15.42578125" customWidth="1"/>
    <col min="3574" max="3574" width="15.28515625" customWidth="1"/>
    <col min="3575" max="3575" width="14.140625" customWidth="1"/>
    <col min="3576" max="3576" width="13.28515625" customWidth="1"/>
    <col min="3577" max="3577" width="14.28515625" customWidth="1"/>
    <col min="3578" max="3581" width="13.42578125" customWidth="1"/>
    <col min="3582" max="3827" width="11"/>
    <col min="3828" max="3828" width="6.140625" customWidth="1"/>
    <col min="3829" max="3829" width="15.42578125" customWidth="1"/>
    <col min="3830" max="3830" width="15.28515625" customWidth="1"/>
    <col min="3831" max="3831" width="14.140625" customWidth="1"/>
    <col min="3832" max="3832" width="13.28515625" customWidth="1"/>
    <col min="3833" max="3833" width="14.28515625" customWidth="1"/>
    <col min="3834" max="3837" width="13.42578125" customWidth="1"/>
    <col min="3838" max="4083" width="11"/>
    <col min="4084" max="4084" width="6.140625" customWidth="1"/>
    <col min="4085" max="4085" width="15.42578125" customWidth="1"/>
    <col min="4086" max="4086" width="15.28515625" customWidth="1"/>
    <col min="4087" max="4087" width="14.140625" customWidth="1"/>
    <col min="4088" max="4088" width="13.28515625" customWidth="1"/>
    <col min="4089" max="4089" width="14.28515625" customWidth="1"/>
    <col min="4090" max="4093" width="13.42578125" customWidth="1"/>
    <col min="4094" max="4339" width="11"/>
    <col min="4340" max="4340" width="6.140625" customWidth="1"/>
    <col min="4341" max="4341" width="15.42578125" customWidth="1"/>
    <col min="4342" max="4342" width="15.28515625" customWidth="1"/>
    <col min="4343" max="4343" width="14.140625" customWidth="1"/>
    <col min="4344" max="4344" width="13.28515625" customWidth="1"/>
    <col min="4345" max="4345" width="14.28515625" customWidth="1"/>
    <col min="4346" max="4349" width="13.42578125" customWidth="1"/>
    <col min="4350" max="4595" width="11"/>
    <col min="4596" max="4596" width="6.140625" customWidth="1"/>
    <col min="4597" max="4597" width="15.42578125" customWidth="1"/>
    <col min="4598" max="4598" width="15.28515625" customWidth="1"/>
    <col min="4599" max="4599" width="14.140625" customWidth="1"/>
    <col min="4600" max="4600" width="13.28515625" customWidth="1"/>
    <col min="4601" max="4601" width="14.28515625" customWidth="1"/>
    <col min="4602" max="4605" width="13.42578125" customWidth="1"/>
    <col min="4606" max="4851" width="11"/>
    <col min="4852" max="4852" width="6.140625" customWidth="1"/>
    <col min="4853" max="4853" width="15.42578125" customWidth="1"/>
    <col min="4854" max="4854" width="15.28515625" customWidth="1"/>
    <col min="4855" max="4855" width="14.140625" customWidth="1"/>
    <col min="4856" max="4856" width="13.28515625" customWidth="1"/>
    <col min="4857" max="4857" width="14.28515625" customWidth="1"/>
    <col min="4858" max="4861" width="13.42578125" customWidth="1"/>
    <col min="4862" max="5107" width="11"/>
    <col min="5108" max="5108" width="6.140625" customWidth="1"/>
    <col min="5109" max="5109" width="15.42578125" customWidth="1"/>
    <col min="5110" max="5110" width="15.28515625" customWidth="1"/>
    <col min="5111" max="5111" width="14.140625" customWidth="1"/>
    <col min="5112" max="5112" width="13.28515625" customWidth="1"/>
    <col min="5113" max="5113" width="14.28515625" customWidth="1"/>
    <col min="5114" max="5117" width="13.42578125" customWidth="1"/>
    <col min="5118" max="5363" width="11"/>
    <col min="5364" max="5364" width="6.140625" customWidth="1"/>
    <col min="5365" max="5365" width="15.42578125" customWidth="1"/>
    <col min="5366" max="5366" width="15.28515625" customWidth="1"/>
    <col min="5367" max="5367" width="14.140625" customWidth="1"/>
    <col min="5368" max="5368" width="13.28515625" customWidth="1"/>
    <col min="5369" max="5369" width="14.28515625" customWidth="1"/>
    <col min="5370" max="5373" width="13.42578125" customWidth="1"/>
    <col min="5374" max="5619" width="11"/>
    <col min="5620" max="5620" width="6.140625" customWidth="1"/>
    <col min="5621" max="5621" width="15.42578125" customWidth="1"/>
    <col min="5622" max="5622" width="15.28515625" customWidth="1"/>
    <col min="5623" max="5623" width="14.140625" customWidth="1"/>
    <col min="5624" max="5624" width="13.28515625" customWidth="1"/>
    <col min="5625" max="5625" width="14.28515625" customWidth="1"/>
    <col min="5626" max="5629" width="13.42578125" customWidth="1"/>
    <col min="5630" max="5875" width="11"/>
    <col min="5876" max="5876" width="6.140625" customWidth="1"/>
    <col min="5877" max="5877" width="15.42578125" customWidth="1"/>
    <col min="5878" max="5878" width="15.28515625" customWidth="1"/>
    <col min="5879" max="5879" width="14.140625" customWidth="1"/>
    <col min="5880" max="5880" width="13.28515625" customWidth="1"/>
    <col min="5881" max="5881" width="14.28515625" customWidth="1"/>
    <col min="5882" max="5885" width="13.42578125" customWidth="1"/>
    <col min="5886" max="6131" width="11"/>
    <col min="6132" max="6132" width="6.140625" customWidth="1"/>
    <col min="6133" max="6133" width="15.42578125" customWidth="1"/>
    <col min="6134" max="6134" width="15.28515625" customWidth="1"/>
    <col min="6135" max="6135" width="14.140625" customWidth="1"/>
    <col min="6136" max="6136" width="13.28515625" customWidth="1"/>
    <col min="6137" max="6137" width="14.28515625" customWidth="1"/>
    <col min="6138" max="6141" width="13.42578125" customWidth="1"/>
    <col min="6142" max="6387" width="11"/>
    <col min="6388" max="6388" width="6.140625" customWidth="1"/>
    <col min="6389" max="6389" width="15.42578125" customWidth="1"/>
    <col min="6390" max="6390" width="15.28515625" customWidth="1"/>
    <col min="6391" max="6391" width="14.140625" customWidth="1"/>
    <col min="6392" max="6392" width="13.28515625" customWidth="1"/>
    <col min="6393" max="6393" width="14.28515625" customWidth="1"/>
    <col min="6394" max="6397" width="13.42578125" customWidth="1"/>
    <col min="6398" max="6643" width="11"/>
    <col min="6644" max="6644" width="6.140625" customWidth="1"/>
    <col min="6645" max="6645" width="15.42578125" customWidth="1"/>
    <col min="6646" max="6646" width="15.28515625" customWidth="1"/>
    <col min="6647" max="6647" width="14.140625" customWidth="1"/>
    <col min="6648" max="6648" width="13.28515625" customWidth="1"/>
    <col min="6649" max="6649" width="14.28515625" customWidth="1"/>
    <col min="6650" max="6653" width="13.42578125" customWidth="1"/>
    <col min="6654" max="6899" width="11"/>
    <col min="6900" max="6900" width="6.140625" customWidth="1"/>
    <col min="6901" max="6901" width="15.42578125" customWidth="1"/>
    <col min="6902" max="6902" width="15.28515625" customWidth="1"/>
    <col min="6903" max="6903" width="14.140625" customWidth="1"/>
    <col min="6904" max="6904" width="13.28515625" customWidth="1"/>
    <col min="6905" max="6905" width="14.28515625" customWidth="1"/>
    <col min="6906" max="6909" width="13.42578125" customWidth="1"/>
    <col min="6910" max="7155" width="11"/>
    <col min="7156" max="7156" width="6.140625" customWidth="1"/>
    <col min="7157" max="7157" width="15.42578125" customWidth="1"/>
    <col min="7158" max="7158" width="15.28515625" customWidth="1"/>
    <col min="7159" max="7159" width="14.140625" customWidth="1"/>
    <col min="7160" max="7160" width="13.28515625" customWidth="1"/>
    <col min="7161" max="7161" width="14.28515625" customWidth="1"/>
    <col min="7162" max="7165" width="13.42578125" customWidth="1"/>
    <col min="7166" max="7411" width="11"/>
    <col min="7412" max="7412" width="6.140625" customWidth="1"/>
    <col min="7413" max="7413" width="15.42578125" customWidth="1"/>
    <col min="7414" max="7414" width="15.28515625" customWidth="1"/>
    <col min="7415" max="7415" width="14.140625" customWidth="1"/>
    <col min="7416" max="7416" width="13.28515625" customWidth="1"/>
    <col min="7417" max="7417" width="14.28515625" customWidth="1"/>
    <col min="7418" max="7421" width="13.42578125" customWidth="1"/>
    <col min="7422" max="7667" width="11"/>
    <col min="7668" max="7668" width="6.140625" customWidth="1"/>
    <col min="7669" max="7669" width="15.42578125" customWidth="1"/>
    <col min="7670" max="7670" width="15.28515625" customWidth="1"/>
    <col min="7671" max="7671" width="14.140625" customWidth="1"/>
    <col min="7672" max="7672" width="13.28515625" customWidth="1"/>
    <col min="7673" max="7673" width="14.28515625" customWidth="1"/>
    <col min="7674" max="7677" width="13.42578125" customWidth="1"/>
    <col min="7678" max="7923" width="11"/>
    <col min="7924" max="7924" width="6.140625" customWidth="1"/>
    <col min="7925" max="7925" width="15.42578125" customWidth="1"/>
    <col min="7926" max="7926" width="15.28515625" customWidth="1"/>
    <col min="7927" max="7927" width="14.140625" customWidth="1"/>
    <col min="7928" max="7928" width="13.28515625" customWidth="1"/>
    <col min="7929" max="7929" width="14.28515625" customWidth="1"/>
    <col min="7930" max="7933" width="13.42578125" customWidth="1"/>
    <col min="7934" max="8179" width="11"/>
    <col min="8180" max="8180" width="6.140625" customWidth="1"/>
    <col min="8181" max="8181" width="15.42578125" customWidth="1"/>
    <col min="8182" max="8182" width="15.28515625" customWidth="1"/>
    <col min="8183" max="8183" width="14.140625" customWidth="1"/>
    <col min="8184" max="8184" width="13.28515625" customWidth="1"/>
    <col min="8185" max="8185" width="14.28515625" customWidth="1"/>
    <col min="8186" max="8189" width="13.42578125" customWidth="1"/>
    <col min="8190" max="8435" width="11"/>
    <col min="8436" max="8436" width="6.140625" customWidth="1"/>
    <col min="8437" max="8437" width="15.42578125" customWidth="1"/>
    <col min="8438" max="8438" width="15.28515625" customWidth="1"/>
    <col min="8439" max="8439" width="14.140625" customWidth="1"/>
    <col min="8440" max="8440" width="13.28515625" customWidth="1"/>
    <col min="8441" max="8441" width="14.28515625" customWidth="1"/>
    <col min="8442" max="8445" width="13.42578125" customWidth="1"/>
    <col min="8446" max="8691" width="11"/>
    <col min="8692" max="8692" width="6.140625" customWidth="1"/>
    <col min="8693" max="8693" width="15.42578125" customWidth="1"/>
    <col min="8694" max="8694" width="15.28515625" customWidth="1"/>
    <col min="8695" max="8695" width="14.140625" customWidth="1"/>
    <col min="8696" max="8696" width="13.28515625" customWidth="1"/>
    <col min="8697" max="8697" width="14.28515625" customWidth="1"/>
    <col min="8698" max="8701" width="13.42578125" customWidth="1"/>
    <col min="8702" max="8947" width="11"/>
    <col min="8948" max="8948" width="6.140625" customWidth="1"/>
    <col min="8949" max="8949" width="15.42578125" customWidth="1"/>
    <col min="8950" max="8950" width="15.28515625" customWidth="1"/>
    <col min="8951" max="8951" width="14.140625" customWidth="1"/>
    <col min="8952" max="8952" width="13.28515625" customWidth="1"/>
    <col min="8953" max="8953" width="14.28515625" customWidth="1"/>
    <col min="8954" max="8957" width="13.42578125" customWidth="1"/>
    <col min="8958" max="9203" width="11"/>
    <col min="9204" max="9204" width="6.140625" customWidth="1"/>
    <col min="9205" max="9205" width="15.42578125" customWidth="1"/>
    <col min="9206" max="9206" width="15.28515625" customWidth="1"/>
    <col min="9207" max="9207" width="14.140625" customWidth="1"/>
    <col min="9208" max="9208" width="13.28515625" customWidth="1"/>
    <col min="9209" max="9209" width="14.28515625" customWidth="1"/>
    <col min="9210" max="9213" width="13.42578125" customWidth="1"/>
    <col min="9214" max="9459" width="11"/>
    <col min="9460" max="9460" width="6.140625" customWidth="1"/>
    <col min="9461" max="9461" width="15.42578125" customWidth="1"/>
    <col min="9462" max="9462" width="15.28515625" customWidth="1"/>
    <col min="9463" max="9463" width="14.140625" customWidth="1"/>
    <col min="9464" max="9464" width="13.28515625" customWidth="1"/>
    <col min="9465" max="9465" width="14.28515625" customWidth="1"/>
    <col min="9466" max="9469" width="13.42578125" customWidth="1"/>
    <col min="9470" max="9715" width="11"/>
    <col min="9716" max="9716" width="6.140625" customWidth="1"/>
    <col min="9717" max="9717" width="15.42578125" customWidth="1"/>
    <col min="9718" max="9718" width="15.28515625" customWidth="1"/>
    <col min="9719" max="9719" width="14.140625" customWidth="1"/>
    <col min="9720" max="9720" width="13.28515625" customWidth="1"/>
    <col min="9721" max="9721" width="14.28515625" customWidth="1"/>
    <col min="9722" max="9725" width="13.42578125" customWidth="1"/>
    <col min="9726" max="9971" width="11"/>
    <col min="9972" max="9972" width="6.140625" customWidth="1"/>
    <col min="9973" max="9973" width="15.42578125" customWidth="1"/>
    <col min="9974" max="9974" width="15.28515625" customWidth="1"/>
    <col min="9975" max="9975" width="14.140625" customWidth="1"/>
    <col min="9976" max="9976" width="13.28515625" customWidth="1"/>
    <col min="9977" max="9977" width="14.28515625" customWidth="1"/>
    <col min="9978" max="9981" width="13.42578125" customWidth="1"/>
    <col min="9982" max="10227" width="11"/>
    <col min="10228" max="10228" width="6.140625" customWidth="1"/>
    <col min="10229" max="10229" width="15.42578125" customWidth="1"/>
    <col min="10230" max="10230" width="15.28515625" customWidth="1"/>
    <col min="10231" max="10231" width="14.140625" customWidth="1"/>
    <col min="10232" max="10232" width="13.28515625" customWidth="1"/>
    <col min="10233" max="10233" width="14.28515625" customWidth="1"/>
    <col min="10234" max="10237" width="13.42578125" customWidth="1"/>
    <col min="10238" max="10483" width="11"/>
    <col min="10484" max="10484" width="6.140625" customWidth="1"/>
    <col min="10485" max="10485" width="15.42578125" customWidth="1"/>
    <col min="10486" max="10486" width="15.28515625" customWidth="1"/>
    <col min="10487" max="10487" width="14.140625" customWidth="1"/>
    <col min="10488" max="10488" width="13.28515625" customWidth="1"/>
    <col min="10489" max="10489" width="14.28515625" customWidth="1"/>
    <col min="10490" max="10493" width="13.42578125" customWidth="1"/>
    <col min="10494" max="10739" width="11"/>
    <col min="10740" max="10740" width="6.140625" customWidth="1"/>
    <col min="10741" max="10741" width="15.42578125" customWidth="1"/>
    <col min="10742" max="10742" width="15.28515625" customWidth="1"/>
    <col min="10743" max="10743" width="14.140625" customWidth="1"/>
    <col min="10744" max="10744" width="13.28515625" customWidth="1"/>
    <col min="10745" max="10745" width="14.28515625" customWidth="1"/>
    <col min="10746" max="10749" width="13.42578125" customWidth="1"/>
    <col min="10750" max="10995" width="11"/>
    <col min="10996" max="10996" width="6.140625" customWidth="1"/>
    <col min="10997" max="10997" width="15.42578125" customWidth="1"/>
    <col min="10998" max="10998" width="15.28515625" customWidth="1"/>
    <col min="10999" max="10999" width="14.140625" customWidth="1"/>
    <col min="11000" max="11000" width="13.28515625" customWidth="1"/>
    <col min="11001" max="11001" width="14.28515625" customWidth="1"/>
    <col min="11002" max="11005" width="13.42578125" customWidth="1"/>
    <col min="11006" max="11251" width="11"/>
    <col min="11252" max="11252" width="6.140625" customWidth="1"/>
    <col min="11253" max="11253" width="15.42578125" customWidth="1"/>
    <col min="11254" max="11254" width="15.28515625" customWidth="1"/>
    <col min="11255" max="11255" width="14.140625" customWidth="1"/>
    <col min="11256" max="11256" width="13.28515625" customWidth="1"/>
    <col min="11257" max="11257" width="14.28515625" customWidth="1"/>
    <col min="11258" max="11261" width="13.42578125" customWidth="1"/>
    <col min="11262" max="11507" width="11"/>
    <col min="11508" max="11508" width="6.140625" customWidth="1"/>
    <col min="11509" max="11509" width="15.42578125" customWidth="1"/>
    <col min="11510" max="11510" width="15.28515625" customWidth="1"/>
    <col min="11511" max="11511" width="14.140625" customWidth="1"/>
    <col min="11512" max="11512" width="13.28515625" customWidth="1"/>
    <col min="11513" max="11513" width="14.28515625" customWidth="1"/>
    <col min="11514" max="11517" width="13.42578125" customWidth="1"/>
    <col min="11518" max="11763" width="11"/>
    <col min="11764" max="11764" width="6.140625" customWidth="1"/>
    <col min="11765" max="11765" width="15.42578125" customWidth="1"/>
    <col min="11766" max="11766" width="15.28515625" customWidth="1"/>
    <col min="11767" max="11767" width="14.140625" customWidth="1"/>
    <col min="11768" max="11768" width="13.28515625" customWidth="1"/>
    <col min="11769" max="11769" width="14.28515625" customWidth="1"/>
    <col min="11770" max="11773" width="13.42578125" customWidth="1"/>
    <col min="11774" max="12019" width="11"/>
    <col min="12020" max="12020" width="6.140625" customWidth="1"/>
    <col min="12021" max="12021" width="15.42578125" customWidth="1"/>
    <col min="12022" max="12022" width="15.28515625" customWidth="1"/>
    <col min="12023" max="12023" width="14.140625" customWidth="1"/>
    <col min="12024" max="12024" width="13.28515625" customWidth="1"/>
    <col min="12025" max="12025" width="14.28515625" customWidth="1"/>
    <col min="12026" max="12029" width="13.42578125" customWidth="1"/>
    <col min="12030" max="12275" width="11"/>
    <col min="12276" max="12276" width="6.140625" customWidth="1"/>
    <col min="12277" max="12277" width="15.42578125" customWidth="1"/>
    <col min="12278" max="12278" width="15.28515625" customWidth="1"/>
    <col min="12279" max="12279" width="14.140625" customWidth="1"/>
    <col min="12280" max="12280" width="13.28515625" customWidth="1"/>
    <col min="12281" max="12281" width="14.28515625" customWidth="1"/>
    <col min="12282" max="12285" width="13.42578125" customWidth="1"/>
    <col min="12286" max="12531" width="11"/>
    <col min="12532" max="12532" width="6.140625" customWidth="1"/>
    <col min="12533" max="12533" width="15.42578125" customWidth="1"/>
    <col min="12534" max="12534" width="15.28515625" customWidth="1"/>
    <col min="12535" max="12535" width="14.140625" customWidth="1"/>
    <col min="12536" max="12536" width="13.28515625" customWidth="1"/>
    <col min="12537" max="12537" width="14.28515625" customWidth="1"/>
    <col min="12538" max="12541" width="13.42578125" customWidth="1"/>
    <col min="12542" max="12787" width="11"/>
    <col min="12788" max="12788" width="6.140625" customWidth="1"/>
    <col min="12789" max="12789" width="15.42578125" customWidth="1"/>
    <col min="12790" max="12790" width="15.28515625" customWidth="1"/>
    <col min="12791" max="12791" width="14.140625" customWidth="1"/>
    <col min="12792" max="12792" width="13.28515625" customWidth="1"/>
    <col min="12793" max="12793" width="14.28515625" customWidth="1"/>
    <col min="12794" max="12797" width="13.42578125" customWidth="1"/>
    <col min="12798" max="13043" width="11"/>
    <col min="13044" max="13044" width="6.140625" customWidth="1"/>
    <col min="13045" max="13045" width="15.42578125" customWidth="1"/>
    <col min="13046" max="13046" width="15.28515625" customWidth="1"/>
    <col min="13047" max="13047" width="14.140625" customWidth="1"/>
    <col min="13048" max="13048" width="13.28515625" customWidth="1"/>
    <col min="13049" max="13049" width="14.28515625" customWidth="1"/>
    <col min="13050" max="13053" width="13.42578125" customWidth="1"/>
    <col min="13054" max="13299" width="11"/>
    <col min="13300" max="13300" width="6.140625" customWidth="1"/>
    <col min="13301" max="13301" width="15.42578125" customWidth="1"/>
    <col min="13302" max="13302" width="15.28515625" customWidth="1"/>
    <col min="13303" max="13303" width="14.140625" customWidth="1"/>
    <col min="13304" max="13304" width="13.28515625" customWidth="1"/>
    <col min="13305" max="13305" width="14.28515625" customWidth="1"/>
    <col min="13306" max="13309" width="13.42578125" customWidth="1"/>
    <col min="13310" max="13555" width="11"/>
    <col min="13556" max="13556" width="6.140625" customWidth="1"/>
    <col min="13557" max="13557" width="15.42578125" customWidth="1"/>
    <col min="13558" max="13558" width="15.28515625" customWidth="1"/>
    <col min="13559" max="13559" width="14.140625" customWidth="1"/>
    <col min="13560" max="13560" width="13.28515625" customWidth="1"/>
    <col min="13561" max="13561" width="14.28515625" customWidth="1"/>
    <col min="13562" max="13565" width="13.42578125" customWidth="1"/>
    <col min="13566" max="13811" width="11"/>
    <col min="13812" max="13812" width="6.140625" customWidth="1"/>
    <col min="13813" max="13813" width="15.42578125" customWidth="1"/>
    <col min="13814" max="13814" width="15.28515625" customWidth="1"/>
    <col min="13815" max="13815" width="14.140625" customWidth="1"/>
    <col min="13816" max="13816" width="13.28515625" customWidth="1"/>
    <col min="13817" max="13817" width="14.28515625" customWidth="1"/>
    <col min="13818" max="13821" width="13.42578125" customWidth="1"/>
    <col min="13822" max="14067" width="11"/>
    <col min="14068" max="14068" width="6.140625" customWidth="1"/>
    <col min="14069" max="14069" width="15.42578125" customWidth="1"/>
    <col min="14070" max="14070" width="15.28515625" customWidth="1"/>
    <col min="14071" max="14071" width="14.140625" customWidth="1"/>
    <col min="14072" max="14072" width="13.28515625" customWidth="1"/>
    <col min="14073" max="14073" width="14.28515625" customWidth="1"/>
    <col min="14074" max="14077" width="13.42578125" customWidth="1"/>
    <col min="14078" max="14323" width="11"/>
    <col min="14324" max="14324" width="6.140625" customWidth="1"/>
    <col min="14325" max="14325" width="15.42578125" customWidth="1"/>
    <col min="14326" max="14326" width="15.28515625" customWidth="1"/>
    <col min="14327" max="14327" width="14.140625" customWidth="1"/>
    <col min="14328" max="14328" width="13.28515625" customWidth="1"/>
    <col min="14329" max="14329" width="14.28515625" customWidth="1"/>
    <col min="14330" max="14333" width="13.42578125" customWidth="1"/>
    <col min="14334" max="14579" width="11"/>
    <col min="14580" max="14580" width="6.140625" customWidth="1"/>
    <col min="14581" max="14581" width="15.42578125" customWidth="1"/>
    <col min="14582" max="14582" width="15.28515625" customWidth="1"/>
    <col min="14583" max="14583" width="14.140625" customWidth="1"/>
    <col min="14584" max="14584" width="13.28515625" customWidth="1"/>
    <col min="14585" max="14585" width="14.28515625" customWidth="1"/>
    <col min="14586" max="14589" width="13.42578125" customWidth="1"/>
    <col min="14590" max="14835" width="11"/>
    <col min="14836" max="14836" width="6.140625" customWidth="1"/>
    <col min="14837" max="14837" width="15.42578125" customWidth="1"/>
    <col min="14838" max="14838" width="15.28515625" customWidth="1"/>
    <col min="14839" max="14839" width="14.140625" customWidth="1"/>
    <col min="14840" max="14840" width="13.28515625" customWidth="1"/>
    <col min="14841" max="14841" width="14.28515625" customWidth="1"/>
    <col min="14842" max="14845" width="13.42578125" customWidth="1"/>
    <col min="14846" max="15091" width="11"/>
    <col min="15092" max="15092" width="6.140625" customWidth="1"/>
    <col min="15093" max="15093" width="15.42578125" customWidth="1"/>
    <col min="15094" max="15094" width="15.28515625" customWidth="1"/>
    <col min="15095" max="15095" width="14.140625" customWidth="1"/>
    <col min="15096" max="15096" width="13.28515625" customWidth="1"/>
    <col min="15097" max="15097" width="14.28515625" customWidth="1"/>
    <col min="15098" max="15101" width="13.42578125" customWidth="1"/>
    <col min="15102" max="15347" width="11"/>
    <col min="15348" max="15348" width="6.140625" customWidth="1"/>
    <col min="15349" max="15349" width="15.42578125" customWidth="1"/>
    <col min="15350" max="15350" width="15.28515625" customWidth="1"/>
    <col min="15351" max="15351" width="14.140625" customWidth="1"/>
    <col min="15352" max="15352" width="13.28515625" customWidth="1"/>
    <col min="15353" max="15353" width="14.28515625" customWidth="1"/>
    <col min="15354" max="15357" width="13.42578125" customWidth="1"/>
    <col min="15358" max="15603" width="11"/>
    <col min="15604" max="15604" width="6.140625" customWidth="1"/>
    <col min="15605" max="15605" width="15.42578125" customWidth="1"/>
    <col min="15606" max="15606" width="15.28515625" customWidth="1"/>
    <col min="15607" max="15607" width="14.140625" customWidth="1"/>
    <col min="15608" max="15608" width="13.28515625" customWidth="1"/>
    <col min="15609" max="15609" width="14.28515625" customWidth="1"/>
    <col min="15610" max="15613" width="13.42578125" customWidth="1"/>
    <col min="15614" max="15859" width="11"/>
    <col min="15860" max="15860" width="6.140625" customWidth="1"/>
    <col min="15861" max="15861" width="15.42578125" customWidth="1"/>
    <col min="15862" max="15862" width="15.28515625" customWidth="1"/>
    <col min="15863" max="15863" width="14.140625" customWidth="1"/>
    <col min="15864" max="15864" width="13.28515625" customWidth="1"/>
    <col min="15865" max="15865" width="14.28515625" customWidth="1"/>
    <col min="15866" max="15869" width="13.42578125" customWidth="1"/>
    <col min="15870" max="16115" width="11"/>
    <col min="16116" max="16116" width="6.140625" customWidth="1"/>
    <col min="16117" max="16117" width="15.42578125" customWidth="1"/>
    <col min="16118" max="16118" width="15.28515625" customWidth="1"/>
    <col min="16119" max="16119" width="14.140625" customWidth="1"/>
    <col min="16120" max="16120" width="13.28515625" customWidth="1"/>
    <col min="16121" max="16121" width="14.28515625" customWidth="1"/>
    <col min="16122" max="16125" width="13.42578125" customWidth="1"/>
    <col min="16126" max="16379" width="11"/>
    <col min="16380" max="16384" width="11" customWidth="1"/>
  </cols>
  <sheetData>
    <row r="13" spans="2:7" s="6" customFormat="1" x14ac:dyDescent="0.25">
      <c r="C13" s="98"/>
      <c r="D13" s="99"/>
    </row>
    <row r="14" spans="2:7" ht="37.5" customHeight="1" x14ac:dyDescent="0.25">
      <c r="C14" s="61" t="s">
        <v>161</v>
      </c>
      <c r="D14" s="61" t="s">
        <v>162</v>
      </c>
      <c r="E14" s="16"/>
      <c r="F14" s="16"/>
      <c r="G14" s="16"/>
    </row>
    <row r="15" spans="2:7" ht="18" customHeight="1" x14ac:dyDescent="0.25">
      <c r="B15" s="50" t="s">
        <v>88</v>
      </c>
      <c r="C15" s="64">
        <f>ANDALUCÍA!H25</f>
        <v>15576</v>
      </c>
      <c r="D15" s="64">
        <f>ANDALUCÍA!H26</f>
        <v>15153</v>
      </c>
    </row>
    <row r="16" spans="2:7" ht="18" customHeight="1" x14ac:dyDescent="0.25">
      <c r="B16" s="49" t="s">
        <v>108</v>
      </c>
      <c r="C16" s="65">
        <f>Almería!H25</f>
        <v>2736</v>
      </c>
      <c r="D16" s="66">
        <f>Almería!H26</f>
        <v>2582</v>
      </c>
    </row>
    <row r="17" spans="2:4" ht="18" customHeight="1" x14ac:dyDescent="0.25">
      <c r="B17" s="49" t="s">
        <v>109</v>
      </c>
      <c r="C17" s="67">
        <f>Cádiz!H25</f>
        <v>1839</v>
      </c>
      <c r="D17" s="68">
        <f>Cádiz!H26</f>
        <v>1836</v>
      </c>
    </row>
    <row r="18" spans="2:4" ht="18" customHeight="1" x14ac:dyDescent="0.25">
      <c r="B18" s="49" t="s">
        <v>110</v>
      </c>
      <c r="C18" s="67">
        <f>Córdoba!H25</f>
        <v>1231</v>
      </c>
      <c r="D18" s="68">
        <f>Córdoba!H26</f>
        <v>1231</v>
      </c>
    </row>
    <row r="19" spans="2:4" ht="18" customHeight="1" x14ac:dyDescent="0.25">
      <c r="B19" s="49" t="s">
        <v>111</v>
      </c>
      <c r="C19" s="67">
        <f>Granada!H25</f>
        <v>2527</v>
      </c>
      <c r="D19" s="68">
        <f>Granada!H26</f>
        <v>2380</v>
      </c>
    </row>
    <row r="20" spans="2:4" ht="18" customHeight="1" x14ac:dyDescent="0.25">
      <c r="B20" s="49" t="s">
        <v>112</v>
      </c>
      <c r="C20" s="67">
        <f>Huelva!H25</f>
        <v>890</v>
      </c>
      <c r="D20" s="68">
        <f>Huelva!H26</f>
        <v>890</v>
      </c>
    </row>
    <row r="21" spans="2:4" ht="18" customHeight="1" x14ac:dyDescent="0.25">
      <c r="B21" s="49" t="s">
        <v>113</v>
      </c>
      <c r="C21" s="67">
        <f>Jaén!H25</f>
        <v>609</v>
      </c>
      <c r="D21" s="68">
        <f>Jaén!H26</f>
        <v>605</v>
      </c>
    </row>
    <row r="22" spans="2:4" ht="18" customHeight="1" x14ac:dyDescent="0.25">
      <c r="B22" s="49" t="s">
        <v>114</v>
      </c>
      <c r="C22" s="67">
        <f>Málaga!H26</f>
        <v>3669</v>
      </c>
      <c r="D22" s="68">
        <f>Málaga!H27</f>
        <v>3667</v>
      </c>
    </row>
    <row r="23" spans="2:4" ht="18" customHeight="1" thickBot="1" x14ac:dyDescent="0.3">
      <c r="B23" s="49" t="s">
        <v>115</v>
      </c>
      <c r="C23" s="69">
        <f>Sevilla!H25</f>
        <v>2075</v>
      </c>
      <c r="D23" s="70">
        <f>Sevilla!H26</f>
        <v>1962</v>
      </c>
    </row>
    <row r="24" spans="2:4" ht="18" customHeight="1" x14ac:dyDescent="0.25">
      <c r="B24" s="50" t="s">
        <v>9</v>
      </c>
      <c r="C24" s="64">
        <f>ARAGÓN!H25</f>
        <v>2824</v>
      </c>
      <c r="D24" s="64">
        <f>ARAGÓN!H26</f>
        <v>2427</v>
      </c>
    </row>
    <row r="25" spans="2:4" ht="18" customHeight="1" x14ac:dyDescent="0.25">
      <c r="B25" s="49" t="s">
        <v>73</v>
      </c>
      <c r="C25" s="65" t="str">
        <f>Huesca!H25</f>
        <v>44*</v>
      </c>
      <c r="D25" s="66">
        <f>Huesca!H26</f>
        <v>44</v>
      </c>
    </row>
    <row r="26" spans="2:4" ht="18" customHeight="1" x14ac:dyDescent="0.25">
      <c r="B26" s="49" t="s">
        <v>74</v>
      </c>
      <c r="C26" s="67" t="str">
        <f>Teruel!H25</f>
        <v>295*</v>
      </c>
      <c r="D26" s="68">
        <f>Teruel!H26</f>
        <v>250</v>
      </c>
    </row>
    <row r="27" spans="2:4" ht="18" customHeight="1" thickBot="1" x14ac:dyDescent="0.3">
      <c r="B27" s="49" t="s">
        <v>72</v>
      </c>
      <c r="C27" s="69" t="str">
        <f>Zaragoza!H26</f>
        <v>2.485*</v>
      </c>
      <c r="D27" s="70">
        <f>Zaragoza!H27</f>
        <v>2133</v>
      </c>
    </row>
    <row r="28" spans="2:4" ht="18" customHeight="1" thickBot="1" x14ac:dyDescent="0.3">
      <c r="B28" s="50" t="s">
        <v>13</v>
      </c>
      <c r="C28" s="71">
        <f>ASTURIAS!H25</f>
        <v>1911</v>
      </c>
      <c r="D28" s="72">
        <f>ASTURIAS!H26</f>
        <v>1911</v>
      </c>
    </row>
    <row r="29" spans="2:4" ht="18" customHeight="1" x14ac:dyDescent="0.25">
      <c r="B29" s="50" t="s">
        <v>49</v>
      </c>
      <c r="C29" s="64" t="str">
        <f>CANARIAS!H25</f>
        <v>-</v>
      </c>
      <c r="D29" s="64" t="str">
        <f>CANARIAS!H26</f>
        <v>-</v>
      </c>
    </row>
    <row r="30" spans="2:4" ht="18" customHeight="1" x14ac:dyDescent="0.25">
      <c r="B30" s="49" t="s">
        <v>158</v>
      </c>
      <c r="C30" s="65" t="str">
        <f>'Gran Canaria'!H25</f>
        <v>-</v>
      </c>
      <c r="D30" s="65" t="str">
        <f>'Gran Canaria'!H26</f>
        <v>-</v>
      </c>
    </row>
    <row r="31" spans="2:4" ht="18" customHeight="1" x14ac:dyDescent="0.25">
      <c r="B31" s="49" t="s">
        <v>159</v>
      </c>
      <c r="C31" s="73" t="str">
        <f>Lanzarote!H25</f>
        <v>-</v>
      </c>
      <c r="D31" s="73" t="str">
        <f>Lanzarote!H26</f>
        <v>-</v>
      </c>
    </row>
    <row r="32" spans="2:4" ht="18" customHeight="1" thickBot="1" x14ac:dyDescent="0.3">
      <c r="B32" s="49" t="s">
        <v>75</v>
      </c>
      <c r="C32" s="69" t="str">
        <f>Tenerife!H27</f>
        <v>-</v>
      </c>
      <c r="D32" s="69" t="str">
        <f>Tenerife!H28</f>
        <v>-</v>
      </c>
    </row>
    <row r="33" spans="2:4" ht="18" customHeight="1" thickBot="1" x14ac:dyDescent="0.3">
      <c r="B33" s="50" t="s">
        <v>48</v>
      </c>
      <c r="C33" s="71">
        <f>CANTABRIA!H25</f>
        <v>741</v>
      </c>
      <c r="D33" s="71">
        <f>CANTABRIA!H26</f>
        <v>654</v>
      </c>
    </row>
    <row r="34" spans="2:4" ht="18" customHeight="1" x14ac:dyDescent="0.25">
      <c r="B34" s="50" t="s">
        <v>8</v>
      </c>
      <c r="C34" s="64" t="str">
        <f>CATALUÑA!H25</f>
        <v>-</v>
      </c>
      <c r="D34" s="64" t="str">
        <f>CATALUÑA!H26</f>
        <v>-</v>
      </c>
    </row>
    <row r="35" spans="2:4" ht="18" customHeight="1" x14ac:dyDescent="0.25">
      <c r="B35" s="49" t="s">
        <v>81</v>
      </c>
      <c r="C35" s="65" t="str">
        <f>Barcelona!H25</f>
        <v>-</v>
      </c>
      <c r="D35" s="65" t="str">
        <f>Barcelona!H26</f>
        <v>-</v>
      </c>
    </row>
    <row r="36" spans="2:4" ht="18" customHeight="1" x14ac:dyDescent="0.25">
      <c r="B36" s="49" t="s">
        <v>116</v>
      </c>
      <c r="C36" s="67" t="str">
        <f>Girona!H25</f>
        <v>-</v>
      </c>
      <c r="D36" s="67" t="str">
        <f>Girona!H26</f>
        <v>-</v>
      </c>
    </row>
    <row r="37" spans="2:4" ht="18" customHeight="1" x14ac:dyDescent="0.25">
      <c r="B37" s="49" t="s">
        <v>82</v>
      </c>
      <c r="C37" s="67" t="str">
        <f>Lleida!H25</f>
        <v>-</v>
      </c>
      <c r="D37" s="67" t="str">
        <f>Lleida!H26</f>
        <v>-</v>
      </c>
    </row>
    <row r="38" spans="2:4" ht="18" customHeight="1" x14ac:dyDescent="0.25">
      <c r="B38" s="49" t="s">
        <v>83</v>
      </c>
      <c r="C38" s="67" t="str">
        <f>Tarragona!H25</f>
        <v>-</v>
      </c>
      <c r="D38" s="67" t="str">
        <f>Tarragona!H26</f>
        <v>-</v>
      </c>
    </row>
    <row r="39" spans="2:4" ht="18" customHeight="1" thickBot="1" x14ac:dyDescent="0.3">
      <c r="B39" s="49" t="s">
        <v>117</v>
      </c>
      <c r="C39" s="69" t="str">
        <f>'Terres de l''Ebre'!H25</f>
        <v>-</v>
      </c>
      <c r="D39" s="69" t="str">
        <f>'Terres de l''Ebre'!H26</f>
        <v>-</v>
      </c>
    </row>
    <row r="40" spans="2:4" ht="18" customHeight="1" x14ac:dyDescent="0.25">
      <c r="B40" s="50" t="s">
        <v>14</v>
      </c>
      <c r="C40" s="64">
        <f>'C. VALENCIANA'!H25</f>
        <v>13737</v>
      </c>
      <c r="D40" s="64">
        <f>'C. VALENCIANA'!H26</f>
        <v>13737</v>
      </c>
    </row>
    <row r="41" spans="2:4" ht="18" customHeight="1" x14ac:dyDescent="0.25">
      <c r="B41" s="49" t="s">
        <v>20</v>
      </c>
      <c r="C41" s="65">
        <f>Alicante!H25</f>
        <v>5754</v>
      </c>
      <c r="D41" s="65">
        <f>Alicante!H26</f>
        <v>5754</v>
      </c>
    </row>
    <row r="42" spans="2:4" ht="18" customHeight="1" x14ac:dyDescent="0.25">
      <c r="B42" s="49" t="s">
        <v>22</v>
      </c>
      <c r="C42" s="67">
        <f>Castellón!H25</f>
        <v>1453</v>
      </c>
      <c r="D42" s="67">
        <f>Castellón!H26</f>
        <v>1453</v>
      </c>
    </row>
    <row r="43" spans="2:4" ht="18" customHeight="1" thickBot="1" x14ac:dyDescent="0.3">
      <c r="B43" s="49" t="s">
        <v>21</v>
      </c>
      <c r="C43" s="69">
        <f>Valencia!H25</f>
        <v>6530</v>
      </c>
      <c r="D43" s="69">
        <f>Valencia!H26</f>
        <v>6530</v>
      </c>
    </row>
    <row r="44" spans="2:4" ht="18" customHeight="1" x14ac:dyDescent="0.25">
      <c r="B44" s="50" t="s">
        <v>15</v>
      </c>
      <c r="C44" s="64">
        <f>GALICIA!H25</f>
        <v>3385</v>
      </c>
      <c r="D44" s="64">
        <f>GALICIA!H26</f>
        <v>3385</v>
      </c>
    </row>
    <row r="45" spans="2:4" ht="18" customHeight="1" x14ac:dyDescent="0.25">
      <c r="B45" s="49" t="s">
        <v>26</v>
      </c>
      <c r="C45" s="65">
        <f>'A Coruña'!H25</f>
        <v>1254</v>
      </c>
      <c r="D45" s="65">
        <f>'A Coruña'!H26</f>
        <v>1254</v>
      </c>
    </row>
    <row r="46" spans="2:4" ht="18" customHeight="1" x14ac:dyDescent="0.25">
      <c r="B46" s="49" t="s">
        <v>17</v>
      </c>
      <c r="C46" s="67">
        <f>Lugo!H25</f>
        <v>411</v>
      </c>
      <c r="D46" s="67">
        <f>Lugo!H26</f>
        <v>411</v>
      </c>
    </row>
    <row r="47" spans="2:4" ht="18" customHeight="1" x14ac:dyDescent="0.25">
      <c r="B47" s="49" t="s">
        <v>18</v>
      </c>
      <c r="C47" s="67">
        <f>Ourense!H25</f>
        <v>477</v>
      </c>
      <c r="D47" s="67">
        <f>Ourense!H26</f>
        <v>477</v>
      </c>
    </row>
    <row r="48" spans="2:4" ht="18" customHeight="1" thickBot="1" x14ac:dyDescent="0.3">
      <c r="B48" s="49" t="s">
        <v>19</v>
      </c>
      <c r="C48" s="69">
        <f>Pontevedra!H25</f>
        <v>1243</v>
      </c>
      <c r="D48" s="69">
        <f>Pontevedra!H26</f>
        <v>1243</v>
      </c>
    </row>
    <row r="49" spans="2:4" ht="18" customHeight="1" thickBot="1" x14ac:dyDescent="0.3">
      <c r="B49" s="50" t="s">
        <v>10</v>
      </c>
      <c r="C49" s="71">
        <f>MADRID!H25</f>
        <v>13417</v>
      </c>
      <c r="D49" s="71">
        <f>MADRID!H26</f>
        <v>12680</v>
      </c>
    </row>
    <row r="50" spans="2:4" ht="18" customHeight="1" thickBot="1" x14ac:dyDescent="0.3">
      <c r="B50" s="50" t="s">
        <v>11</v>
      </c>
      <c r="C50" s="71">
        <f>NAVARRA!H25</f>
        <v>1013</v>
      </c>
      <c r="D50" s="71">
        <f>NAVARRA!H26</f>
        <v>1013</v>
      </c>
    </row>
    <row r="51" spans="2:4" ht="18" customHeight="1" x14ac:dyDescent="0.25">
      <c r="B51" s="50" t="s">
        <v>27</v>
      </c>
      <c r="C51" s="64">
        <f>'PAÍS VASCO'!H25</f>
        <v>3233</v>
      </c>
      <c r="D51" s="64">
        <f>'PAÍS VASCO'!H26</f>
        <v>3233</v>
      </c>
    </row>
    <row r="52" spans="2:4" ht="18" customHeight="1" x14ac:dyDescent="0.25">
      <c r="B52" s="49" t="s">
        <v>23</v>
      </c>
      <c r="C52" s="65">
        <f>Araba!$H$25</f>
        <v>969</v>
      </c>
      <c r="D52" s="65">
        <f>Araba!$H$26</f>
        <v>969</v>
      </c>
    </row>
    <row r="53" spans="2:4" ht="18" customHeight="1" x14ac:dyDescent="0.25">
      <c r="B53" s="49" t="s">
        <v>24</v>
      </c>
      <c r="C53" s="67">
        <f>Bizkaia!H25</f>
        <v>1133</v>
      </c>
      <c r="D53" s="67">
        <f>Bizkaia!H26</f>
        <v>1133</v>
      </c>
    </row>
    <row r="54" spans="2:4" ht="18" customHeight="1" thickBot="1" x14ac:dyDescent="0.3">
      <c r="B54" s="49" t="s">
        <v>25</v>
      </c>
      <c r="C54" s="69">
        <f>Guipuzkoa!H25</f>
        <v>1131</v>
      </c>
      <c r="D54" s="69">
        <f>Guipuzkoa!H26</f>
        <v>1131</v>
      </c>
    </row>
    <row r="55" spans="2:4" ht="18" customHeight="1" thickBot="1" x14ac:dyDescent="0.3">
      <c r="B55" s="50" t="s">
        <v>12</v>
      </c>
      <c r="C55" s="71">
        <f>RIOJA!H25</f>
        <v>613</v>
      </c>
      <c r="D55" s="71">
        <f>RIOJA!H26</f>
        <v>613</v>
      </c>
    </row>
    <row r="56" spans="2:4" ht="18" customHeight="1" x14ac:dyDescent="0.25">
      <c r="B56" s="50" t="s">
        <v>165</v>
      </c>
      <c r="C56" s="47" t="str">
        <f>'Ámbito MINISTERIO'!H25</f>
        <v>-</v>
      </c>
      <c r="D56" s="47" t="str">
        <f>'Ámbito MINISTERIO'!H26</f>
        <v>-</v>
      </c>
    </row>
  </sheetData>
  <mergeCells count="1">
    <mergeCell ref="C13:D13"/>
  </mergeCells>
  <pageMargins left="0" right="0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53"/>
  <sheetViews>
    <sheetView showGridLines="0" workbookViewId="0">
      <selection activeCell="A2" sqref="A2"/>
    </sheetView>
  </sheetViews>
  <sheetFormatPr baseColWidth="10" defaultRowHeight="15" x14ac:dyDescent="0.25"/>
  <cols>
    <col min="2" max="2" width="22.5703125" customWidth="1"/>
    <col min="3" max="3" width="25.85546875" customWidth="1"/>
    <col min="4" max="4" width="17.7109375" customWidth="1"/>
    <col min="5" max="5" width="26.42578125" customWidth="1"/>
    <col min="6" max="6" width="26.140625" customWidth="1"/>
    <col min="7" max="9" width="11"/>
    <col min="10" max="10" width="19.5703125" customWidth="1"/>
    <col min="11" max="248" width="11"/>
    <col min="249" max="249" width="6.140625" customWidth="1"/>
    <col min="250" max="250" width="15.42578125" customWidth="1"/>
    <col min="251" max="251" width="15.28515625" customWidth="1"/>
    <col min="252" max="252" width="14.140625" customWidth="1"/>
    <col min="253" max="253" width="13.28515625" customWidth="1"/>
    <col min="254" max="254" width="14.28515625" customWidth="1"/>
    <col min="255" max="258" width="13.42578125" customWidth="1"/>
    <col min="259" max="504" width="11"/>
    <col min="505" max="505" width="6.140625" customWidth="1"/>
    <col min="506" max="506" width="15.42578125" customWidth="1"/>
    <col min="507" max="507" width="15.28515625" customWidth="1"/>
    <col min="508" max="508" width="14.140625" customWidth="1"/>
    <col min="509" max="509" width="13.28515625" customWidth="1"/>
    <col min="510" max="510" width="14.28515625" customWidth="1"/>
    <col min="511" max="514" width="13.42578125" customWidth="1"/>
    <col min="515" max="760" width="11"/>
    <col min="761" max="761" width="6.140625" customWidth="1"/>
    <col min="762" max="762" width="15.42578125" customWidth="1"/>
    <col min="763" max="763" width="15.28515625" customWidth="1"/>
    <col min="764" max="764" width="14.140625" customWidth="1"/>
    <col min="765" max="765" width="13.28515625" customWidth="1"/>
    <col min="766" max="766" width="14.28515625" customWidth="1"/>
    <col min="767" max="770" width="13.42578125" customWidth="1"/>
    <col min="771" max="1016" width="11"/>
    <col min="1017" max="1017" width="6.140625" customWidth="1"/>
    <col min="1018" max="1018" width="15.42578125" customWidth="1"/>
    <col min="1019" max="1019" width="15.28515625" customWidth="1"/>
    <col min="1020" max="1020" width="14.140625" customWidth="1"/>
    <col min="1021" max="1021" width="13.28515625" customWidth="1"/>
    <col min="1022" max="1022" width="14.28515625" customWidth="1"/>
    <col min="1023" max="1026" width="13.42578125" customWidth="1"/>
    <col min="1027" max="1272" width="11"/>
    <col min="1273" max="1273" width="6.140625" customWidth="1"/>
    <col min="1274" max="1274" width="15.42578125" customWidth="1"/>
    <col min="1275" max="1275" width="15.28515625" customWidth="1"/>
    <col min="1276" max="1276" width="14.140625" customWidth="1"/>
    <col min="1277" max="1277" width="13.28515625" customWidth="1"/>
    <col min="1278" max="1278" width="14.28515625" customWidth="1"/>
    <col min="1279" max="1282" width="13.42578125" customWidth="1"/>
    <col min="1283" max="1528" width="11"/>
    <col min="1529" max="1529" width="6.140625" customWidth="1"/>
    <col min="1530" max="1530" width="15.42578125" customWidth="1"/>
    <col min="1531" max="1531" width="15.28515625" customWidth="1"/>
    <col min="1532" max="1532" width="14.140625" customWidth="1"/>
    <col min="1533" max="1533" width="13.28515625" customWidth="1"/>
    <col min="1534" max="1534" width="14.28515625" customWidth="1"/>
    <col min="1535" max="1538" width="13.42578125" customWidth="1"/>
    <col min="1539" max="1784" width="11"/>
    <col min="1785" max="1785" width="6.140625" customWidth="1"/>
    <col min="1786" max="1786" width="15.42578125" customWidth="1"/>
    <col min="1787" max="1787" width="15.28515625" customWidth="1"/>
    <col min="1788" max="1788" width="14.140625" customWidth="1"/>
    <col min="1789" max="1789" width="13.28515625" customWidth="1"/>
    <col min="1790" max="1790" width="14.28515625" customWidth="1"/>
    <col min="1791" max="1794" width="13.42578125" customWidth="1"/>
    <col min="1795" max="2040" width="11"/>
    <col min="2041" max="2041" width="6.140625" customWidth="1"/>
    <col min="2042" max="2042" width="15.42578125" customWidth="1"/>
    <col min="2043" max="2043" width="15.28515625" customWidth="1"/>
    <col min="2044" max="2044" width="14.140625" customWidth="1"/>
    <col min="2045" max="2045" width="13.28515625" customWidth="1"/>
    <col min="2046" max="2046" width="14.28515625" customWidth="1"/>
    <col min="2047" max="2050" width="13.42578125" customWidth="1"/>
    <col min="2051" max="2296" width="11"/>
    <col min="2297" max="2297" width="6.140625" customWidth="1"/>
    <col min="2298" max="2298" width="15.42578125" customWidth="1"/>
    <col min="2299" max="2299" width="15.28515625" customWidth="1"/>
    <col min="2300" max="2300" width="14.140625" customWidth="1"/>
    <col min="2301" max="2301" width="13.28515625" customWidth="1"/>
    <col min="2302" max="2302" width="14.28515625" customWidth="1"/>
    <col min="2303" max="2306" width="13.42578125" customWidth="1"/>
    <col min="2307" max="2552" width="11"/>
    <col min="2553" max="2553" width="6.140625" customWidth="1"/>
    <col min="2554" max="2554" width="15.42578125" customWidth="1"/>
    <col min="2555" max="2555" width="15.28515625" customWidth="1"/>
    <col min="2556" max="2556" width="14.140625" customWidth="1"/>
    <col min="2557" max="2557" width="13.28515625" customWidth="1"/>
    <col min="2558" max="2558" width="14.28515625" customWidth="1"/>
    <col min="2559" max="2562" width="13.42578125" customWidth="1"/>
    <col min="2563" max="2808" width="11"/>
    <col min="2809" max="2809" width="6.140625" customWidth="1"/>
    <col min="2810" max="2810" width="15.42578125" customWidth="1"/>
    <col min="2811" max="2811" width="15.28515625" customWidth="1"/>
    <col min="2812" max="2812" width="14.140625" customWidth="1"/>
    <col min="2813" max="2813" width="13.28515625" customWidth="1"/>
    <col min="2814" max="2814" width="14.28515625" customWidth="1"/>
    <col min="2815" max="2818" width="13.42578125" customWidth="1"/>
    <col min="2819" max="3064" width="11"/>
    <col min="3065" max="3065" width="6.140625" customWidth="1"/>
    <col min="3066" max="3066" width="15.42578125" customWidth="1"/>
    <col min="3067" max="3067" width="15.28515625" customWidth="1"/>
    <col min="3068" max="3068" width="14.140625" customWidth="1"/>
    <col min="3069" max="3069" width="13.28515625" customWidth="1"/>
    <col min="3070" max="3070" width="14.28515625" customWidth="1"/>
    <col min="3071" max="3074" width="13.42578125" customWidth="1"/>
    <col min="3075" max="3320" width="11"/>
    <col min="3321" max="3321" width="6.140625" customWidth="1"/>
    <col min="3322" max="3322" width="15.42578125" customWidth="1"/>
    <col min="3323" max="3323" width="15.28515625" customWidth="1"/>
    <col min="3324" max="3324" width="14.140625" customWidth="1"/>
    <col min="3325" max="3325" width="13.28515625" customWidth="1"/>
    <col min="3326" max="3326" width="14.28515625" customWidth="1"/>
    <col min="3327" max="3330" width="13.42578125" customWidth="1"/>
    <col min="3331" max="3576" width="11"/>
    <col min="3577" max="3577" width="6.140625" customWidth="1"/>
    <col min="3578" max="3578" width="15.42578125" customWidth="1"/>
    <col min="3579" max="3579" width="15.28515625" customWidth="1"/>
    <col min="3580" max="3580" width="14.140625" customWidth="1"/>
    <col min="3581" max="3581" width="13.28515625" customWidth="1"/>
    <col min="3582" max="3582" width="14.28515625" customWidth="1"/>
    <col min="3583" max="3586" width="13.42578125" customWidth="1"/>
    <col min="3587" max="3832" width="11"/>
    <col min="3833" max="3833" width="6.140625" customWidth="1"/>
    <col min="3834" max="3834" width="15.42578125" customWidth="1"/>
    <col min="3835" max="3835" width="15.28515625" customWidth="1"/>
    <col min="3836" max="3836" width="14.140625" customWidth="1"/>
    <col min="3837" max="3837" width="13.28515625" customWidth="1"/>
    <col min="3838" max="3838" width="14.28515625" customWidth="1"/>
    <col min="3839" max="3842" width="13.42578125" customWidth="1"/>
    <col min="3843" max="4088" width="11"/>
    <col min="4089" max="4089" width="6.140625" customWidth="1"/>
    <col min="4090" max="4090" width="15.42578125" customWidth="1"/>
    <col min="4091" max="4091" width="15.28515625" customWidth="1"/>
    <col min="4092" max="4092" width="14.140625" customWidth="1"/>
    <col min="4093" max="4093" width="13.28515625" customWidth="1"/>
    <col min="4094" max="4094" width="14.28515625" customWidth="1"/>
    <col min="4095" max="4098" width="13.42578125" customWidth="1"/>
    <col min="4099" max="4344" width="11"/>
    <col min="4345" max="4345" width="6.140625" customWidth="1"/>
    <col min="4346" max="4346" width="15.42578125" customWidth="1"/>
    <col min="4347" max="4347" width="15.28515625" customWidth="1"/>
    <col min="4348" max="4348" width="14.140625" customWidth="1"/>
    <col min="4349" max="4349" width="13.28515625" customWidth="1"/>
    <col min="4350" max="4350" width="14.28515625" customWidth="1"/>
    <col min="4351" max="4354" width="13.42578125" customWidth="1"/>
    <col min="4355" max="4600" width="11"/>
    <col min="4601" max="4601" width="6.140625" customWidth="1"/>
    <col min="4602" max="4602" width="15.42578125" customWidth="1"/>
    <col min="4603" max="4603" width="15.28515625" customWidth="1"/>
    <col min="4604" max="4604" width="14.140625" customWidth="1"/>
    <col min="4605" max="4605" width="13.28515625" customWidth="1"/>
    <col min="4606" max="4606" width="14.28515625" customWidth="1"/>
    <col min="4607" max="4610" width="13.42578125" customWidth="1"/>
    <col min="4611" max="4856" width="11"/>
    <col min="4857" max="4857" width="6.140625" customWidth="1"/>
    <col min="4858" max="4858" width="15.42578125" customWidth="1"/>
    <col min="4859" max="4859" width="15.28515625" customWidth="1"/>
    <col min="4860" max="4860" width="14.140625" customWidth="1"/>
    <col min="4861" max="4861" width="13.28515625" customWidth="1"/>
    <col min="4862" max="4862" width="14.28515625" customWidth="1"/>
    <col min="4863" max="4866" width="13.42578125" customWidth="1"/>
    <col min="4867" max="5112" width="11"/>
    <col min="5113" max="5113" width="6.140625" customWidth="1"/>
    <col min="5114" max="5114" width="15.42578125" customWidth="1"/>
    <col min="5115" max="5115" width="15.28515625" customWidth="1"/>
    <col min="5116" max="5116" width="14.140625" customWidth="1"/>
    <col min="5117" max="5117" width="13.28515625" customWidth="1"/>
    <col min="5118" max="5118" width="14.28515625" customWidth="1"/>
    <col min="5119" max="5122" width="13.42578125" customWidth="1"/>
    <col min="5123" max="5368" width="11"/>
    <col min="5369" max="5369" width="6.140625" customWidth="1"/>
    <col min="5370" max="5370" width="15.42578125" customWidth="1"/>
    <col min="5371" max="5371" width="15.28515625" customWidth="1"/>
    <col min="5372" max="5372" width="14.140625" customWidth="1"/>
    <col min="5373" max="5373" width="13.28515625" customWidth="1"/>
    <col min="5374" max="5374" width="14.28515625" customWidth="1"/>
    <col min="5375" max="5378" width="13.42578125" customWidth="1"/>
    <col min="5379" max="5624" width="11"/>
    <col min="5625" max="5625" width="6.140625" customWidth="1"/>
    <col min="5626" max="5626" width="15.42578125" customWidth="1"/>
    <col min="5627" max="5627" width="15.28515625" customWidth="1"/>
    <col min="5628" max="5628" width="14.140625" customWidth="1"/>
    <col min="5629" max="5629" width="13.28515625" customWidth="1"/>
    <col min="5630" max="5630" width="14.28515625" customWidth="1"/>
    <col min="5631" max="5634" width="13.42578125" customWidth="1"/>
    <col min="5635" max="5880" width="11"/>
    <col min="5881" max="5881" width="6.140625" customWidth="1"/>
    <col min="5882" max="5882" width="15.42578125" customWidth="1"/>
    <col min="5883" max="5883" width="15.28515625" customWidth="1"/>
    <col min="5884" max="5884" width="14.140625" customWidth="1"/>
    <col min="5885" max="5885" width="13.28515625" customWidth="1"/>
    <col min="5886" max="5886" width="14.28515625" customWidth="1"/>
    <col min="5887" max="5890" width="13.42578125" customWidth="1"/>
    <col min="5891" max="6136" width="11"/>
    <col min="6137" max="6137" width="6.140625" customWidth="1"/>
    <col min="6138" max="6138" width="15.42578125" customWidth="1"/>
    <col min="6139" max="6139" width="15.28515625" customWidth="1"/>
    <col min="6140" max="6140" width="14.140625" customWidth="1"/>
    <col min="6141" max="6141" width="13.28515625" customWidth="1"/>
    <col min="6142" max="6142" width="14.28515625" customWidth="1"/>
    <col min="6143" max="6146" width="13.42578125" customWidth="1"/>
    <col min="6147" max="6392" width="11"/>
    <col min="6393" max="6393" width="6.140625" customWidth="1"/>
    <col min="6394" max="6394" width="15.42578125" customWidth="1"/>
    <col min="6395" max="6395" width="15.28515625" customWidth="1"/>
    <col min="6396" max="6396" width="14.140625" customWidth="1"/>
    <col min="6397" max="6397" width="13.28515625" customWidth="1"/>
    <col min="6398" max="6398" width="14.28515625" customWidth="1"/>
    <col min="6399" max="6402" width="13.42578125" customWidth="1"/>
    <col min="6403" max="6648" width="11"/>
    <col min="6649" max="6649" width="6.140625" customWidth="1"/>
    <col min="6650" max="6650" width="15.42578125" customWidth="1"/>
    <col min="6651" max="6651" width="15.28515625" customWidth="1"/>
    <col min="6652" max="6652" width="14.140625" customWidth="1"/>
    <col min="6653" max="6653" width="13.28515625" customWidth="1"/>
    <col min="6654" max="6654" width="14.28515625" customWidth="1"/>
    <col min="6655" max="6658" width="13.42578125" customWidth="1"/>
    <col min="6659" max="6904" width="11"/>
    <col min="6905" max="6905" width="6.140625" customWidth="1"/>
    <col min="6906" max="6906" width="15.42578125" customWidth="1"/>
    <col min="6907" max="6907" width="15.28515625" customWidth="1"/>
    <col min="6908" max="6908" width="14.140625" customWidth="1"/>
    <col min="6909" max="6909" width="13.28515625" customWidth="1"/>
    <col min="6910" max="6910" width="14.28515625" customWidth="1"/>
    <col min="6911" max="6914" width="13.42578125" customWidth="1"/>
    <col min="6915" max="7160" width="11"/>
    <col min="7161" max="7161" width="6.140625" customWidth="1"/>
    <col min="7162" max="7162" width="15.42578125" customWidth="1"/>
    <col min="7163" max="7163" width="15.28515625" customWidth="1"/>
    <col min="7164" max="7164" width="14.140625" customWidth="1"/>
    <col min="7165" max="7165" width="13.28515625" customWidth="1"/>
    <col min="7166" max="7166" width="14.28515625" customWidth="1"/>
    <col min="7167" max="7170" width="13.42578125" customWidth="1"/>
    <col min="7171" max="7416" width="11"/>
    <col min="7417" max="7417" width="6.140625" customWidth="1"/>
    <col min="7418" max="7418" width="15.42578125" customWidth="1"/>
    <col min="7419" max="7419" width="15.28515625" customWidth="1"/>
    <col min="7420" max="7420" width="14.140625" customWidth="1"/>
    <col min="7421" max="7421" width="13.28515625" customWidth="1"/>
    <col min="7422" max="7422" width="14.28515625" customWidth="1"/>
    <col min="7423" max="7426" width="13.42578125" customWidth="1"/>
    <col min="7427" max="7672" width="11"/>
    <col min="7673" max="7673" width="6.140625" customWidth="1"/>
    <col min="7674" max="7674" width="15.42578125" customWidth="1"/>
    <col min="7675" max="7675" width="15.28515625" customWidth="1"/>
    <col min="7676" max="7676" width="14.140625" customWidth="1"/>
    <col min="7677" max="7677" width="13.28515625" customWidth="1"/>
    <col min="7678" max="7678" width="14.28515625" customWidth="1"/>
    <col min="7679" max="7682" width="13.42578125" customWidth="1"/>
    <col min="7683" max="7928" width="11"/>
    <col min="7929" max="7929" width="6.140625" customWidth="1"/>
    <col min="7930" max="7930" width="15.42578125" customWidth="1"/>
    <col min="7931" max="7931" width="15.28515625" customWidth="1"/>
    <col min="7932" max="7932" width="14.140625" customWidth="1"/>
    <col min="7933" max="7933" width="13.28515625" customWidth="1"/>
    <col min="7934" max="7934" width="14.28515625" customWidth="1"/>
    <col min="7935" max="7938" width="13.42578125" customWidth="1"/>
    <col min="7939" max="8184" width="11"/>
    <col min="8185" max="8185" width="6.140625" customWidth="1"/>
    <col min="8186" max="8186" width="15.42578125" customWidth="1"/>
    <col min="8187" max="8187" width="15.28515625" customWidth="1"/>
    <col min="8188" max="8188" width="14.140625" customWidth="1"/>
    <col min="8189" max="8189" width="13.28515625" customWidth="1"/>
    <col min="8190" max="8190" width="14.28515625" customWidth="1"/>
    <col min="8191" max="8194" width="13.42578125" customWidth="1"/>
    <col min="8195" max="8440" width="11"/>
    <col min="8441" max="8441" width="6.140625" customWidth="1"/>
    <col min="8442" max="8442" width="15.42578125" customWidth="1"/>
    <col min="8443" max="8443" width="15.28515625" customWidth="1"/>
    <col min="8444" max="8444" width="14.140625" customWidth="1"/>
    <col min="8445" max="8445" width="13.28515625" customWidth="1"/>
    <col min="8446" max="8446" width="14.28515625" customWidth="1"/>
    <col min="8447" max="8450" width="13.42578125" customWidth="1"/>
    <col min="8451" max="8696" width="11"/>
    <col min="8697" max="8697" width="6.140625" customWidth="1"/>
    <col min="8698" max="8698" width="15.42578125" customWidth="1"/>
    <col min="8699" max="8699" width="15.28515625" customWidth="1"/>
    <col min="8700" max="8700" width="14.140625" customWidth="1"/>
    <col min="8701" max="8701" width="13.28515625" customWidth="1"/>
    <col min="8702" max="8702" width="14.28515625" customWidth="1"/>
    <col min="8703" max="8706" width="13.42578125" customWidth="1"/>
    <col min="8707" max="8952" width="11"/>
    <col min="8953" max="8953" width="6.140625" customWidth="1"/>
    <col min="8954" max="8954" width="15.42578125" customWidth="1"/>
    <col min="8955" max="8955" width="15.28515625" customWidth="1"/>
    <col min="8956" max="8956" width="14.140625" customWidth="1"/>
    <col min="8957" max="8957" width="13.28515625" customWidth="1"/>
    <col min="8958" max="8958" width="14.28515625" customWidth="1"/>
    <col min="8959" max="8962" width="13.42578125" customWidth="1"/>
    <col min="8963" max="9208" width="11"/>
    <col min="9209" max="9209" width="6.140625" customWidth="1"/>
    <col min="9210" max="9210" width="15.42578125" customWidth="1"/>
    <col min="9211" max="9211" width="15.28515625" customWidth="1"/>
    <col min="9212" max="9212" width="14.140625" customWidth="1"/>
    <col min="9213" max="9213" width="13.28515625" customWidth="1"/>
    <col min="9214" max="9214" width="14.28515625" customWidth="1"/>
    <col min="9215" max="9218" width="13.42578125" customWidth="1"/>
    <col min="9219" max="9464" width="11"/>
    <col min="9465" max="9465" width="6.140625" customWidth="1"/>
    <col min="9466" max="9466" width="15.42578125" customWidth="1"/>
    <col min="9467" max="9467" width="15.28515625" customWidth="1"/>
    <col min="9468" max="9468" width="14.140625" customWidth="1"/>
    <col min="9469" max="9469" width="13.28515625" customWidth="1"/>
    <col min="9470" max="9470" width="14.28515625" customWidth="1"/>
    <col min="9471" max="9474" width="13.42578125" customWidth="1"/>
    <col min="9475" max="9720" width="11"/>
    <col min="9721" max="9721" width="6.140625" customWidth="1"/>
    <col min="9722" max="9722" width="15.42578125" customWidth="1"/>
    <col min="9723" max="9723" width="15.28515625" customWidth="1"/>
    <col min="9724" max="9724" width="14.140625" customWidth="1"/>
    <col min="9725" max="9725" width="13.28515625" customWidth="1"/>
    <col min="9726" max="9726" width="14.28515625" customWidth="1"/>
    <col min="9727" max="9730" width="13.42578125" customWidth="1"/>
    <col min="9731" max="9976" width="11"/>
    <col min="9977" max="9977" width="6.140625" customWidth="1"/>
    <col min="9978" max="9978" width="15.42578125" customWidth="1"/>
    <col min="9979" max="9979" width="15.28515625" customWidth="1"/>
    <col min="9980" max="9980" width="14.140625" customWidth="1"/>
    <col min="9981" max="9981" width="13.28515625" customWidth="1"/>
    <col min="9982" max="9982" width="14.28515625" customWidth="1"/>
    <col min="9983" max="9986" width="13.42578125" customWidth="1"/>
    <col min="9987" max="10232" width="11"/>
    <col min="10233" max="10233" width="6.140625" customWidth="1"/>
    <col min="10234" max="10234" width="15.42578125" customWidth="1"/>
    <col min="10235" max="10235" width="15.28515625" customWidth="1"/>
    <col min="10236" max="10236" width="14.140625" customWidth="1"/>
    <col min="10237" max="10237" width="13.28515625" customWidth="1"/>
    <col min="10238" max="10238" width="14.28515625" customWidth="1"/>
    <col min="10239" max="10242" width="13.42578125" customWidth="1"/>
    <col min="10243" max="10488" width="11"/>
    <col min="10489" max="10489" width="6.140625" customWidth="1"/>
    <col min="10490" max="10490" width="15.42578125" customWidth="1"/>
    <col min="10491" max="10491" width="15.28515625" customWidth="1"/>
    <col min="10492" max="10492" width="14.140625" customWidth="1"/>
    <col min="10493" max="10493" width="13.28515625" customWidth="1"/>
    <col min="10494" max="10494" width="14.28515625" customWidth="1"/>
    <col min="10495" max="10498" width="13.42578125" customWidth="1"/>
    <col min="10499" max="10744" width="11"/>
    <col min="10745" max="10745" width="6.140625" customWidth="1"/>
    <col min="10746" max="10746" width="15.42578125" customWidth="1"/>
    <col min="10747" max="10747" width="15.28515625" customWidth="1"/>
    <col min="10748" max="10748" width="14.140625" customWidth="1"/>
    <col min="10749" max="10749" width="13.28515625" customWidth="1"/>
    <col min="10750" max="10750" width="14.28515625" customWidth="1"/>
    <col min="10751" max="10754" width="13.42578125" customWidth="1"/>
    <col min="10755" max="11000" width="11"/>
    <col min="11001" max="11001" width="6.140625" customWidth="1"/>
    <col min="11002" max="11002" width="15.42578125" customWidth="1"/>
    <col min="11003" max="11003" width="15.28515625" customWidth="1"/>
    <col min="11004" max="11004" width="14.140625" customWidth="1"/>
    <col min="11005" max="11005" width="13.28515625" customWidth="1"/>
    <col min="11006" max="11006" width="14.28515625" customWidth="1"/>
    <col min="11007" max="11010" width="13.42578125" customWidth="1"/>
    <col min="11011" max="11256" width="11"/>
    <col min="11257" max="11257" width="6.140625" customWidth="1"/>
    <col min="11258" max="11258" width="15.42578125" customWidth="1"/>
    <col min="11259" max="11259" width="15.28515625" customWidth="1"/>
    <col min="11260" max="11260" width="14.140625" customWidth="1"/>
    <col min="11261" max="11261" width="13.28515625" customWidth="1"/>
    <col min="11262" max="11262" width="14.28515625" customWidth="1"/>
    <col min="11263" max="11266" width="13.42578125" customWidth="1"/>
    <col min="11267" max="11512" width="11"/>
    <col min="11513" max="11513" width="6.140625" customWidth="1"/>
    <col min="11514" max="11514" width="15.42578125" customWidth="1"/>
    <col min="11515" max="11515" width="15.28515625" customWidth="1"/>
    <col min="11516" max="11516" width="14.140625" customWidth="1"/>
    <col min="11517" max="11517" width="13.28515625" customWidth="1"/>
    <col min="11518" max="11518" width="14.28515625" customWidth="1"/>
    <col min="11519" max="11522" width="13.42578125" customWidth="1"/>
    <col min="11523" max="11768" width="11"/>
    <col min="11769" max="11769" width="6.140625" customWidth="1"/>
    <col min="11770" max="11770" width="15.42578125" customWidth="1"/>
    <col min="11771" max="11771" width="15.28515625" customWidth="1"/>
    <col min="11772" max="11772" width="14.140625" customWidth="1"/>
    <col min="11773" max="11773" width="13.28515625" customWidth="1"/>
    <col min="11774" max="11774" width="14.28515625" customWidth="1"/>
    <col min="11775" max="11778" width="13.42578125" customWidth="1"/>
    <col min="11779" max="12024" width="11"/>
    <col min="12025" max="12025" width="6.140625" customWidth="1"/>
    <col min="12026" max="12026" width="15.42578125" customWidth="1"/>
    <col min="12027" max="12027" width="15.28515625" customWidth="1"/>
    <col min="12028" max="12028" width="14.140625" customWidth="1"/>
    <col min="12029" max="12029" width="13.28515625" customWidth="1"/>
    <col min="12030" max="12030" width="14.28515625" customWidth="1"/>
    <col min="12031" max="12034" width="13.42578125" customWidth="1"/>
    <col min="12035" max="12280" width="11"/>
    <col min="12281" max="12281" width="6.140625" customWidth="1"/>
    <col min="12282" max="12282" width="15.42578125" customWidth="1"/>
    <col min="12283" max="12283" width="15.28515625" customWidth="1"/>
    <col min="12284" max="12284" width="14.140625" customWidth="1"/>
    <col min="12285" max="12285" width="13.28515625" customWidth="1"/>
    <col min="12286" max="12286" width="14.28515625" customWidth="1"/>
    <col min="12287" max="12290" width="13.42578125" customWidth="1"/>
    <col min="12291" max="12536" width="11"/>
    <col min="12537" max="12537" width="6.140625" customWidth="1"/>
    <col min="12538" max="12538" width="15.42578125" customWidth="1"/>
    <col min="12539" max="12539" width="15.28515625" customWidth="1"/>
    <col min="12540" max="12540" width="14.140625" customWidth="1"/>
    <col min="12541" max="12541" width="13.28515625" customWidth="1"/>
    <col min="12542" max="12542" width="14.28515625" customWidth="1"/>
    <col min="12543" max="12546" width="13.42578125" customWidth="1"/>
    <col min="12547" max="12792" width="11"/>
    <col min="12793" max="12793" width="6.140625" customWidth="1"/>
    <col min="12794" max="12794" width="15.42578125" customWidth="1"/>
    <col min="12795" max="12795" width="15.28515625" customWidth="1"/>
    <col min="12796" max="12796" width="14.140625" customWidth="1"/>
    <col min="12797" max="12797" width="13.28515625" customWidth="1"/>
    <col min="12798" max="12798" width="14.28515625" customWidth="1"/>
    <col min="12799" max="12802" width="13.42578125" customWidth="1"/>
    <col min="12803" max="13048" width="11"/>
    <col min="13049" max="13049" width="6.140625" customWidth="1"/>
    <col min="13050" max="13050" width="15.42578125" customWidth="1"/>
    <col min="13051" max="13051" width="15.28515625" customWidth="1"/>
    <col min="13052" max="13052" width="14.140625" customWidth="1"/>
    <col min="13053" max="13053" width="13.28515625" customWidth="1"/>
    <col min="13054" max="13054" width="14.28515625" customWidth="1"/>
    <col min="13055" max="13058" width="13.42578125" customWidth="1"/>
    <col min="13059" max="13304" width="11"/>
    <col min="13305" max="13305" width="6.140625" customWidth="1"/>
    <col min="13306" max="13306" width="15.42578125" customWidth="1"/>
    <col min="13307" max="13307" width="15.28515625" customWidth="1"/>
    <col min="13308" max="13308" width="14.140625" customWidth="1"/>
    <col min="13309" max="13309" width="13.28515625" customWidth="1"/>
    <col min="13310" max="13310" width="14.28515625" customWidth="1"/>
    <col min="13311" max="13314" width="13.42578125" customWidth="1"/>
    <col min="13315" max="13560" width="11"/>
    <col min="13561" max="13561" width="6.140625" customWidth="1"/>
    <col min="13562" max="13562" width="15.42578125" customWidth="1"/>
    <col min="13563" max="13563" width="15.28515625" customWidth="1"/>
    <col min="13564" max="13564" width="14.140625" customWidth="1"/>
    <col min="13565" max="13565" width="13.28515625" customWidth="1"/>
    <col min="13566" max="13566" width="14.28515625" customWidth="1"/>
    <col min="13567" max="13570" width="13.42578125" customWidth="1"/>
    <col min="13571" max="13816" width="11"/>
    <col min="13817" max="13817" width="6.140625" customWidth="1"/>
    <col min="13818" max="13818" width="15.42578125" customWidth="1"/>
    <col min="13819" max="13819" width="15.28515625" customWidth="1"/>
    <col min="13820" max="13820" width="14.140625" customWidth="1"/>
    <col min="13821" max="13821" width="13.28515625" customWidth="1"/>
    <col min="13822" max="13822" width="14.28515625" customWidth="1"/>
    <col min="13823" max="13826" width="13.42578125" customWidth="1"/>
    <col min="13827" max="14072" width="11"/>
    <col min="14073" max="14073" width="6.140625" customWidth="1"/>
    <col min="14074" max="14074" width="15.42578125" customWidth="1"/>
    <col min="14075" max="14075" width="15.28515625" customWidth="1"/>
    <col min="14076" max="14076" width="14.140625" customWidth="1"/>
    <col min="14077" max="14077" width="13.28515625" customWidth="1"/>
    <col min="14078" max="14078" width="14.28515625" customWidth="1"/>
    <col min="14079" max="14082" width="13.42578125" customWidth="1"/>
    <col min="14083" max="14328" width="11"/>
    <col min="14329" max="14329" width="6.140625" customWidth="1"/>
    <col min="14330" max="14330" width="15.42578125" customWidth="1"/>
    <col min="14331" max="14331" width="15.28515625" customWidth="1"/>
    <col min="14332" max="14332" width="14.140625" customWidth="1"/>
    <col min="14333" max="14333" width="13.28515625" customWidth="1"/>
    <col min="14334" max="14334" width="14.28515625" customWidth="1"/>
    <col min="14335" max="14338" width="13.42578125" customWidth="1"/>
    <col min="14339" max="14584" width="11"/>
    <col min="14585" max="14585" width="6.140625" customWidth="1"/>
    <col min="14586" max="14586" width="15.42578125" customWidth="1"/>
    <col min="14587" max="14587" width="15.28515625" customWidth="1"/>
    <col min="14588" max="14588" width="14.140625" customWidth="1"/>
    <col min="14589" max="14589" width="13.28515625" customWidth="1"/>
    <col min="14590" max="14590" width="14.28515625" customWidth="1"/>
    <col min="14591" max="14594" width="13.42578125" customWidth="1"/>
    <col min="14595" max="14840" width="11"/>
    <col min="14841" max="14841" width="6.140625" customWidth="1"/>
    <col min="14842" max="14842" width="15.42578125" customWidth="1"/>
    <col min="14843" max="14843" width="15.28515625" customWidth="1"/>
    <col min="14844" max="14844" width="14.140625" customWidth="1"/>
    <col min="14845" max="14845" width="13.28515625" customWidth="1"/>
    <col min="14846" max="14846" width="14.28515625" customWidth="1"/>
    <col min="14847" max="14850" width="13.42578125" customWidth="1"/>
    <col min="14851" max="15096" width="11"/>
    <col min="15097" max="15097" width="6.140625" customWidth="1"/>
    <col min="15098" max="15098" width="15.42578125" customWidth="1"/>
    <col min="15099" max="15099" width="15.28515625" customWidth="1"/>
    <col min="15100" max="15100" width="14.140625" customWidth="1"/>
    <col min="15101" max="15101" width="13.28515625" customWidth="1"/>
    <col min="15102" max="15102" width="14.28515625" customWidth="1"/>
    <col min="15103" max="15106" width="13.42578125" customWidth="1"/>
    <col min="15107" max="15352" width="11"/>
    <col min="15353" max="15353" width="6.140625" customWidth="1"/>
    <col min="15354" max="15354" width="15.42578125" customWidth="1"/>
    <col min="15355" max="15355" width="15.28515625" customWidth="1"/>
    <col min="15356" max="15356" width="14.140625" customWidth="1"/>
    <col min="15357" max="15357" width="13.28515625" customWidth="1"/>
    <col min="15358" max="15358" width="14.28515625" customWidth="1"/>
    <col min="15359" max="15362" width="13.42578125" customWidth="1"/>
    <col min="15363" max="15608" width="11"/>
    <col min="15609" max="15609" width="6.140625" customWidth="1"/>
    <col min="15610" max="15610" width="15.42578125" customWidth="1"/>
    <col min="15611" max="15611" width="15.28515625" customWidth="1"/>
    <col min="15612" max="15612" width="14.140625" customWidth="1"/>
    <col min="15613" max="15613" width="13.28515625" customWidth="1"/>
    <col min="15614" max="15614" width="14.28515625" customWidth="1"/>
    <col min="15615" max="15618" width="13.42578125" customWidth="1"/>
    <col min="15619" max="15864" width="11"/>
    <col min="15865" max="15865" width="6.140625" customWidth="1"/>
    <col min="15866" max="15866" width="15.42578125" customWidth="1"/>
    <col min="15867" max="15867" width="15.28515625" customWidth="1"/>
    <col min="15868" max="15868" width="14.140625" customWidth="1"/>
    <col min="15869" max="15869" width="13.28515625" customWidth="1"/>
    <col min="15870" max="15870" width="14.28515625" customWidth="1"/>
    <col min="15871" max="15874" width="13.42578125" customWidth="1"/>
    <col min="15875" max="16120" width="11"/>
    <col min="16121" max="16121" width="6.140625" customWidth="1"/>
    <col min="16122" max="16122" width="15.42578125" customWidth="1"/>
    <col min="16123" max="16123" width="15.28515625" customWidth="1"/>
    <col min="16124" max="16124" width="14.140625" customWidth="1"/>
    <col min="16125" max="16125" width="13.28515625" customWidth="1"/>
    <col min="16126" max="16126" width="14.28515625" customWidth="1"/>
    <col min="16127" max="16130" width="13.42578125" customWidth="1"/>
    <col min="16131" max="16384" width="11"/>
  </cols>
  <sheetData>
    <row r="2" spans="1:6" s="6" customFormat="1" ht="19.5" x14ac:dyDescent="0.25">
      <c r="B2" s="51"/>
      <c r="E2"/>
      <c r="F2"/>
    </row>
    <row r="3" spans="1:6" s="6" customFormat="1" ht="19.5" x14ac:dyDescent="0.25">
      <c r="B3" s="41"/>
      <c r="C3" s="42"/>
      <c r="D3" s="42"/>
      <c r="E3"/>
      <c r="F3"/>
    </row>
    <row r="4" spans="1:6" s="6" customFormat="1" ht="19.5" x14ac:dyDescent="0.25">
      <c r="B4" s="41"/>
      <c r="C4" s="42"/>
      <c r="D4" s="42"/>
      <c r="E4"/>
      <c r="F4"/>
    </row>
    <row r="5" spans="1:6" s="6" customFormat="1" ht="17.25" customHeight="1" x14ac:dyDescent="0.25">
      <c r="C5" s="52"/>
      <c r="D5" s="53"/>
      <c r="E5" s="1"/>
      <c r="F5" s="1"/>
    </row>
    <row r="6" spans="1:6" s="6" customFormat="1" ht="17.25" customHeight="1" x14ac:dyDescent="0.25">
      <c r="C6" s="52"/>
      <c r="D6" s="53"/>
      <c r="E6" s="1"/>
      <c r="F6" s="1"/>
    </row>
    <row r="11" spans="1:6" s="20" customFormat="1" ht="60" x14ac:dyDescent="0.25">
      <c r="A11" s="23"/>
      <c r="B11" s="23"/>
      <c r="C11" s="27" t="s">
        <v>5</v>
      </c>
      <c r="D11" s="27" t="s">
        <v>6</v>
      </c>
      <c r="E11" s="31" t="s">
        <v>7</v>
      </c>
      <c r="F11" s="27" t="s">
        <v>42</v>
      </c>
    </row>
    <row r="12" spans="1:6" s="1" customFormat="1" x14ac:dyDescent="0.25">
      <c r="B12" s="50" t="s">
        <v>88</v>
      </c>
      <c r="C12" s="64">
        <f>ANDALUCÍA!B33</f>
        <v>1601</v>
      </c>
      <c r="D12" s="64">
        <f>ANDALUCÍA!C33</f>
        <v>1399</v>
      </c>
      <c r="E12" s="64">
        <f>ANDALUCÍA!D33</f>
        <v>1600</v>
      </c>
      <c r="F12" s="64">
        <f>ANDALUCÍA!E33</f>
        <v>1</v>
      </c>
    </row>
    <row r="13" spans="1:6" s="1" customFormat="1" x14ac:dyDescent="0.25">
      <c r="B13" s="49" t="s">
        <v>108</v>
      </c>
      <c r="C13" s="65">
        <f>Almería!B33</f>
        <v>41</v>
      </c>
      <c r="D13" s="66">
        <f>Almería!C33</f>
        <v>41</v>
      </c>
      <c r="E13" s="65">
        <f>Almería!D33</f>
        <v>41</v>
      </c>
      <c r="F13" s="66">
        <f>Almería!E33</f>
        <v>0</v>
      </c>
    </row>
    <row r="14" spans="1:6" s="1" customFormat="1" x14ac:dyDescent="0.25">
      <c r="B14" s="49" t="s">
        <v>109</v>
      </c>
      <c r="C14" s="67">
        <f>Cádiz!B33</f>
        <v>106</v>
      </c>
      <c r="D14" s="68">
        <f>Cádiz!C33</f>
        <v>106</v>
      </c>
      <c r="E14" s="67">
        <f>Cádiz!D33</f>
        <v>106</v>
      </c>
      <c r="F14" s="68">
        <f>Cádiz!E33</f>
        <v>0</v>
      </c>
    </row>
    <row r="15" spans="1:6" s="1" customFormat="1" x14ac:dyDescent="0.25">
      <c r="B15" s="49" t="s">
        <v>110</v>
      </c>
      <c r="C15" s="67">
        <f>Córdoba!B33</f>
        <v>133</v>
      </c>
      <c r="D15" s="68">
        <f>Córdoba!C33</f>
        <v>133</v>
      </c>
      <c r="E15" s="67">
        <f>Córdoba!D33</f>
        <v>132</v>
      </c>
      <c r="F15" s="68">
        <f>Córdoba!E33</f>
        <v>1</v>
      </c>
    </row>
    <row r="16" spans="1:6" s="1" customFormat="1" x14ac:dyDescent="0.25">
      <c r="B16" s="49" t="s">
        <v>111</v>
      </c>
      <c r="C16" s="67">
        <f>Granada!B33</f>
        <v>234</v>
      </c>
      <c r="D16" s="68">
        <f>Granada!C33</f>
        <v>234</v>
      </c>
      <c r="E16" s="67">
        <f>Granada!D33</f>
        <v>234</v>
      </c>
      <c r="F16" s="68">
        <f>Granada!E33</f>
        <v>0</v>
      </c>
    </row>
    <row r="17" spans="2:6" s="1" customFormat="1" x14ac:dyDescent="0.25">
      <c r="B17" s="49" t="s">
        <v>112</v>
      </c>
      <c r="C17" s="67">
        <f>Huelva!B33</f>
        <v>101</v>
      </c>
      <c r="D17" s="68">
        <f>Huelva!C33</f>
        <v>101</v>
      </c>
      <c r="E17" s="67">
        <f>Huelva!D33</f>
        <v>101</v>
      </c>
      <c r="F17" s="68">
        <f>Huelva!E33</f>
        <v>0</v>
      </c>
    </row>
    <row r="18" spans="2:6" s="1" customFormat="1" x14ac:dyDescent="0.25">
      <c r="B18" s="49" t="s">
        <v>113</v>
      </c>
      <c r="C18" s="67">
        <f>Jaén!B33</f>
        <v>229</v>
      </c>
      <c r="D18" s="68">
        <f>Jaén!C33</f>
        <v>27</v>
      </c>
      <c r="E18" s="67">
        <f>Jaén!D33</f>
        <v>229</v>
      </c>
      <c r="F18" s="68">
        <f>Jaén!E33</f>
        <v>0</v>
      </c>
    </row>
    <row r="19" spans="2:6" s="1" customFormat="1" x14ac:dyDescent="0.25">
      <c r="B19" s="49" t="s">
        <v>114</v>
      </c>
      <c r="C19" s="67">
        <f>Málaga!B35</f>
        <v>361</v>
      </c>
      <c r="D19" s="68">
        <f>Málaga!C35</f>
        <v>361</v>
      </c>
      <c r="E19" s="67">
        <f>Málaga!D35</f>
        <v>361</v>
      </c>
      <c r="F19" s="68">
        <f>Málaga!E35</f>
        <v>0</v>
      </c>
    </row>
    <row r="20" spans="2:6" s="1" customFormat="1" ht="15.75" thickBot="1" x14ac:dyDescent="0.3">
      <c r="B20" s="49" t="s">
        <v>115</v>
      </c>
      <c r="C20" s="69">
        <f>Sevilla!B33</f>
        <v>396</v>
      </c>
      <c r="D20" s="70">
        <f>Sevilla!C33</f>
        <v>396</v>
      </c>
      <c r="E20" s="69">
        <f>Sevilla!D33</f>
        <v>396</v>
      </c>
      <c r="F20" s="70" t="str">
        <f>Sevilla!E33</f>
        <v>-</v>
      </c>
    </row>
    <row r="21" spans="2:6" s="1" customFormat="1" x14ac:dyDescent="0.25">
      <c r="B21" s="50" t="s">
        <v>9</v>
      </c>
      <c r="C21" s="64">
        <f>ARAGÓN!B33</f>
        <v>359</v>
      </c>
      <c r="D21" s="64">
        <f>ARAGÓN!C33</f>
        <v>359</v>
      </c>
      <c r="E21" s="64">
        <f>ARAGÓN!D33</f>
        <v>359</v>
      </c>
      <c r="F21" s="64">
        <f>ARAGÓN!E33</f>
        <v>0</v>
      </c>
    </row>
    <row r="22" spans="2:6" s="1" customFormat="1" x14ac:dyDescent="0.25">
      <c r="B22" s="49" t="s">
        <v>73</v>
      </c>
      <c r="C22" s="65">
        <f>Huesca!B34</f>
        <v>57</v>
      </c>
      <c r="D22" s="66">
        <f>Huesca!C34</f>
        <v>57</v>
      </c>
      <c r="E22" s="65">
        <f>Huesca!D34</f>
        <v>57</v>
      </c>
      <c r="F22" s="66">
        <f>Huesca!E34</f>
        <v>0</v>
      </c>
    </row>
    <row r="23" spans="2:6" s="1" customFormat="1" x14ac:dyDescent="0.25">
      <c r="B23" s="49" t="s">
        <v>74</v>
      </c>
      <c r="C23" s="67">
        <f>Teruel!B34</f>
        <v>34</v>
      </c>
      <c r="D23" s="68">
        <f>Teruel!C34</f>
        <v>34</v>
      </c>
      <c r="E23" s="67">
        <f>Teruel!D34</f>
        <v>34</v>
      </c>
      <c r="F23" s="68">
        <f>Teruel!E34</f>
        <v>0</v>
      </c>
    </row>
    <row r="24" spans="2:6" s="1" customFormat="1" ht="15.75" thickBot="1" x14ac:dyDescent="0.3">
      <c r="B24" s="49" t="s">
        <v>72</v>
      </c>
      <c r="C24" s="69">
        <f>Zaragoza!B35</f>
        <v>268</v>
      </c>
      <c r="D24" s="70">
        <f>Zaragoza!C35</f>
        <v>268</v>
      </c>
      <c r="E24" s="69">
        <f>Zaragoza!D35</f>
        <v>268</v>
      </c>
      <c r="F24" s="70">
        <f>Zaragoza!E35</f>
        <v>0</v>
      </c>
    </row>
    <row r="25" spans="2:6" s="1" customFormat="1" ht="15.75" thickBot="1" x14ac:dyDescent="0.3">
      <c r="B25" s="50" t="s">
        <v>13</v>
      </c>
      <c r="C25" s="71">
        <f>ASTURIAS!B33</f>
        <v>216</v>
      </c>
      <c r="D25" s="72">
        <f>ASTURIAS!C33</f>
        <v>216</v>
      </c>
      <c r="E25" s="71">
        <f>ASTURIAS!D33</f>
        <v>216</v>
      </c>
      <c r="F25" s="72">
        <f>ASTURIAS!E33</f>
        <v>0</v>
      </c>
    </row>
    <row r="26" spans="2:6" s="1" customFormat="1" x14ac:dyDescent="0.25">
      <c r="B26" s="50" t="s">
        <v>49</v>
      </c>
      <c r="C26" s="64" t="str">
        <f>CANARIAS!B33</f>
        <v>-</v>
      </c>
      <c r="D26" s="64" t="str">
        <f>CANARIAS!C33</f>
        <v>-</v>
      </c>
      <c r="E26" s="64" t="str">
        <f>CANARIAS!D33</f>
        <v>-</v>
      </c>
      <c r="F26" s="64" t="str">
        <f>CANARIAS!E33</f>
        <v>-</v>
      </c>
    </row>
    <row r="27" spans="2:6" s="1" customFormat="1" x14ac:dyDescent="0.25">
      <c r="B27" s="49" t="s">
        <v>158</v>
      </c>
      <c r="C27" s="65" t="str">
        <f>'Gran Canaria'!B33</f>
        <v>-</v>
      </c>
      <c r="D27" s="65" t="str">
        <f>'Gran Canaria'!C33</f>
        <v>-</v>
      </c>
      <c r="E27" s="65" t="str">
        <f>'Gran Canaria'!D33</f>
        <v>-</v>
      </c>
      <c r="F27" s="65" t="str">
        <f>'Gran Canaria'!E33</f>
        <v>-</v>
      </c>
    </row>
    <row r="28" spans="2:6" s="1" customFormat="1" x14ac:dyDescent="0.25">
      <c r="B28" s="49" t="s">
        <v>159</v>
      </c>
      <c r="C28" s="73" t="str">
        <f>Lanzarote!B33</f>
        <v>-</v>
      </c>
      <c r="D28" s="73" t="str">
        <f>Lanzarote!C33</f>
        <v>-</v>
      </c>
      <c r="E28" s="73" t="str">
        <f>Lanzarote!D33</f>
        <v>-</v>
      </c>
      <c r="F28" s="73" t="str">
        <f>Lanzarote!E33</f>
        <v>-</v>
      </c>
    </row>
    <row r="29" spans="2:6" s="1" customFormat="1" ht="15.75" thickBot="1" x14ac:dyDescent="0.3">
      <c r="B29" s="49" t="s">
        <v>75</v>
      </c>
      <c r="C29" s="69" t="str">
        <f>Tenerife!B35</f>
        <v>-</v>
      </c>
      <c r="D29" s="69" t="str">
        <f>Tenerife!C35</f>
        <v>-</v>
      </c>
      <c r="E29" s="69" t="str">
        <f>Tenerife!D35</f>
        <v>-</v>
      </c>
      <c r="F29" s="69" t="str">
        <f>Tenerife!E35</f>
        <v>-</v>
      </c>
    </row>
    <row r="30" spans="2:6" s="1" customFormat="1" ht="15.75" thickBot="1" x14ac:dyDescent="0.3">
      <c r="B30" s="50" t="s">
        <v>48</v>
      </c>
      <c r="C30" s="71">
        <f>CANTABRIA!B33</f>
        <v>147</v>
      </c>
      <c r="D30" s="71">
        <f>CANTABRIA!C33</f>
        <v>147</v>
      </c>
      <c r="E30" s="71">
        <f>CANTABRIA!D33</f>
        <v>147</v>
      </c>
      <c r="F30" s="71">
        <f>CANTABRIA!E33</f>
        <v>0</v>
      </c>
    </row>
    <row r="31" spans="2:6" s="1" customFormat="1" x14ac:dyDescent="0.25">
      <c r="B31" s="50" t="s">
        <v>8</v>
      </c>
      <c r="C31" s="64">
        <f>CATALUÑA!B33</f>
        <v>2909</v>
      </c>
      <c r="D31" s="64" t="str">
        <f>CATALUÑA!C33</f>
        <v>-</v>
      </c>
      <c r="E31" s="64" t="str">
        <f>CATALUÑA!D33</f>
        <v>-</v>
      </c>
      <c r="F31" s="64" t="str">
        <f>CATALUÑA!E33</f>
        <v>-</v>
      </c>
    </row>
    <row r="32" spans="2:6" s="1" customFormat="1" x14ac:dyDescent="0.25">
      <c r="B32" s="49" t="s">
        <v>81</v>
      </c>
      <c r="C32" s="65">
        <f>Barcelona!B33</f>
        <v>2494</v>
      </c>
      <c r="D32" s="65" t="str">
        <f>Barcelona!C33</f>
        <v>-</v>
      </c>
      <c r="E32" s="65" t="str">
        <f>Barcelona!D33</f>
        <v>-</v>
      </c>
      <c r="F32" s="65" t="str">
        <f>Barcelona!E33</f>
        <v>-</v>
      </c>
    </row>
    <row r="33" spans="2:9" s="1" customFormat="1" x14ac:dyDescent="0.25">
      <c r="B33" s="49" t="s">
        <v>116</v>
      </c>
      <c r="C33" s="67">
        <f>Girona!B33</f>
        <v>95</v>
      </c>
      <c r="D33" s="67" t="str">
        <f>Girona!C33</f>
        <v>-</v>
      </c>
      <c r="E33" s="67" t="str">
        <f>Girona!D33</f>
        <v>-</v>
      </c>
      <c r="F33" s="67" t="str">
        <f>Girona!E33</f>
        <v>-</v>
      </c>
    </row>
    <row r="34" spans="2:9" s="1" customFormat="1" x14ac:dyDescent="0.25">
      <c r="B34" s="49" t="s">
        <v>82</v>
      </c>
      <c r="C34" s="67">
        <f>Lleida!B33</f>
        <v>75</v>
      </c>
      <c r="D34" s="67" t="str">
        <f>Lleida!C33</f>
        <v>-</v>
      </c>
      <c r="E34" s="67" t="str">
        <f>Lleida!D33</f>
        <v>-</v>
      </c>
      <c r="F34" s="67" t="str">
        <f>Lleida!E33</f>
        <v>-</v>
      </c>
    </row>
    <row r="35" spans="2:9" s="1" customFormat="1" x14ac:dyDescent="0.25">
      <c r="B35" s="49" t="s">
        <v>83</v>
      </c>
      <c r="C35" s="67">
        <f>Tarragona!B33</f>
        <v>193</v>
      </c>
      <c r="D35" s="67" t="str">
        <f>Tarragona!C33</f>
        <v>-</v>
      </c>
      <c r="E35" s="67" t="str">
        <f>Tarragona!D33</f>
        <v>-</v>
      </c>
      <c r="F35" s="67" t="str">
        <f>Tarragona!E33</f>
        <v>-</v>
      </c>
    </row>
    <row r="36" spans="2:9" s="1" customFormat="1" ht="15.75" thickBot="1" x14ac:dyDescent="0.3">
      <c r="B36" s="49" t="s">
        <v>117</v>
      </c>
      <c r="C36" s="69">
        <f>'Terres de l''Ebre'!B33</f>
        <v>52</v>
      </c>
      <c r="D36" s="69" t="str">
        <f>'Terres de l''Ebre'!C33</f>
        <v>-</v>
      </c>
      <c r="E36" s="69" t="str">
        <f>'Terres de l''Ebre'!D33</f>
        <v>-</v>
      </c>
      <c r="F36" s="69" t="str">
        <f>'Terres de l''Ebre'!E33</f>
        <v>-</v>
      </c>
    </row>
    <row r="37" spans="2:9" s="1" customFormat="1" x14ac:dyDescent="0.25">
      <c r="B37" s="50" t="s">
        <v>14</v>
      </c>
      <c r="C37" s="64">
        <f>'C. VALENCIANA'!B33</f>
        <v>1534</v>
      </c>
      <c r="D37" s="64">
        <f>'C. VALENCIANA'!C33</f>
        <v>1534</v>
      </c>
      <c r="E37" s="64">
        <f>'C. VALENCIANA'!D33</f>
        <v>1534</v>
      </c>
      <c r="F37" s="64">
        <f>'C. VALENCIANA'!E33</f>
        <v>0</v>
      </c>
      <c r="I37" s="22"/>
    </row>
    <row r="38" spans="2:9" s="1" customFormat="1" x14ac:dyDescent="0.25">
      <c r="B38" s="49" t="s">
        <v>20</v>
      </c>
      <c r="C38" s="65">
        <f>Alicante!B33</f>
        <v>361</v>
      </c>
      <c r="D38" s="65">
        <f>Alicante!C33</f>
        <v>361</v>
      </c>
      <c r="E38" s="65">
        <f>Alicante!D33</f>
        <v>361</v>
      </c>
      <c r="F38" s="65">
        <f>Alicante!E33</f>
        <v>0</v>
      </c>
    </row>
    <row r="39" spans="2:9" s="1" customFormat="1" x14ac:dyDescent="0.25">
      <c r="B39" s="49" t="s">
        <v>22</v>
      </c>
      <c r="C39" s="67">
        <f>Castellón!B33</f>
        <v>173</v>
      </c>
      <c r="D39" s="67">
        <f>Castellón!C33</f>
        <v>173</v>
      </c>
      <c r="E39" s="67">
        <f>Castellón!D33</f>
        <v>173</v>
      </c>
      <c r="F39" s="67">
        <f>Castellón!E33</f>
        <v>0</v>
      </c>
    </row>
    <row r="40" spans="2:9" s="1" customFormat="1" ht="15.75" thickBot="1" x14ac:dyDescent="0.3">
      <c r="B40" s="49" t="s">
        <v>21</v>
      </c>
      <c r="C40" s="69">
        <f>Valencia!B33</f>
        <v>1000</v>
      </c>
      <c r="D40" s="69">
        <f>Valencia!C33</f>
        <v>1000</v>
      </c>
      <c r="E40" s="69">
        <f>Valencia!D33</f>
        <v>1000</v>
      </c>
      <c r="F40" s="69">
        <f>Valencia!E33</f>
        <v>0</v>
      </c>
    </row>
    <row r="41" spans="2:9" s="1" customFormat="1" x14ac:dyDescent="0.25">
      <c r="B41" s="50" t="s">
        <v>15</v>
      </c>
      <c r="C41" s="64">
        <f>GALICIA!B33</f>
        <v>1009</v>
      </c>
      <c r="D41" s="64">
        <f>GALICIA!C33</f>
        <v>1003</v>
      </c>
      <c r="E41" s="64">
        <f>GALICIA!D33</f>
        <v>995</v>
      </c>
      <c r="F41" s="64">
        <f>GALICIA!E33</f>
        <v>8</v>
      </c>
    </row>
    <row r="42" spans="2:9" s="1" customFormat="1" x14ac:dyDescent="0.25">
      <c r="B42" s="49" t="s">
        <v>16</v>
      </c>
      <c r="C42" s="65">
        <f>'A Coruña'!B33</f>
        <v>235</v>
      </c>
      <c r="D42" s="65">
        <f>'A Coruña'!C33</f>
        <v>232</v>
      </c>
      <c r="E42" s="65">
        <f>'A Coruña'!D33</f>
        <v>232</v>
      </c>
      <c r="F42" s="65">
        <f>'A Coruña'!E33</f>
        <v>0</v>
      </c>
    </row>
    <row r="43" spans="2:9" s="1" customFormat="1" x14ac:dyDescent="0.25">
      <c r="B43" s="49" t="s">
        <v>17</v>
      </c>
      <c r="C43" s="67">
        <f>Lugo!B33</f>
        <v>199</v>
      </c>
      <c r="D43" s="67">
        <f>Lugo!C33</f>
        <v>196</v>
      </c>
      <c r="E43" s="67">
        <f>Lugo!D33</f>
        <v>188</v>
      </c>
      <c r="F43" s="67">
        <f>Lugo!E33</f>
        <v>8</v>
      </c>
    </row>
    <row r="44" spans="2:9" s="1" customFormat="1" x14ac:dyDescent="0.25">
      <c r="B44" s="49" t="s">
        <v>18</v>
      </c>
      <c r="C44" s="67">
        <f>Ourense!B33</f>
        <v>92</v>
      </c>
      <c r="D44" s="67">
        <f>Ourense!C33</f>
        <v>92</v>
      </c>
      <c r="E44" s="67">
        <f>Ourense!D33</f>
        <v>92</v>
      </c>
      <c r="F44" s="67">
        <f>Ourense!E33</f>
        <v>0</v>
      </c>
    </row>
    <row r="45" spans="2:9" s="1" customFormat="1" ht="15.75" thickBot="1" x14ac:dyDescent="0.3">
      <c r="B45" s="49" t="s">
        <v>19</v>
      </c>
      <c r="C45" s="69">
        <f>Pontevedra!B33</f>
        <v>483</v>
      </c>
      <c r="D45" s="69">
        <f>Pontevedra!C33</f>
        <v>483</v>
      </c>
      <c r="E45" s="69">
        <f>Pontevedra!D33</f>
        <v>483</v>
      </c>
      <c r="F45" s="69">
        <f>Pontevedra!E33</f>
        <v>0</v>
      </c>
    </row>
    <row r="46" spans="2:9" s="1" customFormat="1" ht="15.75" thickBot="1" x14ac:dyDescent="0.3">
      <c r="B46" s="50" t="s">
        <v>10</v>
      </c>
      <c r="C46" s="71">
        <f>MADRID!B33</f>
        <v>1832</v>
      </c>
      <c r="D46" s="71" t="str">
        <f>MADRID!C33</f>
        <v>-</v>
      </c>
      <c r="E46" s="71">
        <f>MADRID!D33</f>
        <v>1795</v>
      </c>
      <c r="F46" s="71">
        <f>MADRID!E33</f>
        <v>37</v>
      </c>
    </row>
    <row r="47" spans="2:9" s="1" customFormat="1" ht="15.75" thickBot="1" x14ac:dyDescent="0.3">
      <c r="B47" s="50" t="s">
        <v>11</v>
      </c>
      <c r="C47" s="71">
        <f>NAVARRA!B33</f>
        <v>130</v>
      </c>
      <c r="D47" s="71">
        <f>NAVARRA!C33</f>
        <v>130</v>
      </c>
      <c r="E47" s="71">
        <f>NAVARRA!D33</f>
        <v>130</v>
      </c>
      <c r="F47" s="71">
        <f>NAVARRA!E33</f>
        <v>0</v>
      </c>
    </row>
    <row r="48" spans="2:9" s="1" customFormat="1" x14ac:dyDescent="0.25">
      <c r="B48" s="50" t="s">
        <v>27</v>
      </c>
      <c r="C48" s="64">
        <f>'PAÍS VASCO'!B33</f>
        <v>465</v>
      </c>
      <c r="D48" s="64">
        <f>'PAÍS VASCO'!C33</f>
        <v>449</v>
      </c>
      <c r="E48" s="64">
        <f>'PAÍS VASCO'!D33</f>
        <v>449</v>
      </c>
      <c r="F48" s="64">
        <f>'PAÍS VASCO'!E33</f>
        <v>57</v>
      </c>
    </row>
    <row r="49" spans="2:6" s="1" customFormat="1" x14ac:dyDescent="0.25">
      <c r="B49" s="49" t="s">
        <v>23</v>
      </c>
      <c r="C49" s="65">
        <f>Araba!$B$33</f>
        <v>57</v>
      </c>
      <c r="D49" s="65">
        <f>Araba!$B$33</f>
        <v>57</v>
      </c>
      <c r="E49" s="65">
        <f>Araba!$B$33</f>
        <v>57</v>
      </c>
      <c r="F49" s="65">
        <f>Araba!$B$33</f>
        <v>57</v>
      </c>
    </row>
    <row r="50" spans="2:6" s="1" customFormat="1" x14ac:dyDescent="0.25">
      <c r="B50" s="49" t="s">
        <v>24</v>
      </c>
      <c r="C50" s="67">
        <f>Bizkaia!B33</f>
        <v>315</v>
      </c>
      <c r="D50" s="67">
        <f>Bizkaia!C33</f>
        <v>301</v>
      </c>
      <c r="E50" s="67">
        <f>Bizkaia!D33</f>
        <v>301</v>
      </c>
      <c r="F50" s="67">
        <f>Bizkaia!E33</f>
        <v>0</v>
      </c>
    </row>
    <row r="51" spans="2:6" s="1" customFormat="1" ht="15.75" thickBot="1" x14ac:dyDescent="0.3">
      <c r="B51" s="49" t="s">
        <v>25</v>
      </c>
      <c r="C51" s="69">
        <f>Guipuzkoa!B33</f>
        <v>93</v>
      </c>
      <c r="D51" s="69">
        <f>Guipuzkoa!C33</f>
        <v>91</v>
      </c>
      <c r="E51" s="69">
        <f>Guipuzkoa!D33</f>
        <v>91</v>
      </c>
      <c r="F51" s="69">
        <f>Guipuzkoa!E33</f>
        <v>0</v>
      </c>
    </row>
    <row r="52" spans="2:6" s="1" customFormat="1" ht="15.75" thickBot="1" x14ac:dyDescent="0.3">
      <c r="B52" s="50" t="s">
        <v>12</v>
      </c>
      <c r="C52" s="71">
        <f>RIOJA!B33</f>
        <v>49</v>
      </c>
      <c r="D52" s="71">
        <f>RIOJA!C33</f>
        <v>48</v>
      </c>
      <c r="E52" s="71">
        <f>RIOJA!D33</f>
        <v>48</v>
      </c>
      <c r="F52" s="71">
        <f>RIOJA!E33</f>
        <v>0</v>
      </c>
    </row>
    <row r="53" spans="2:6" s="1" customFormat="1" ht="22.5" x14ac:dyDescent="0.25">
      <c r="B53" s="50" t="s">
        <v>165</v>
      </c>
      <c r="C53" s="47" t="str">
        <f>'Ámbito MINISTERIO'!B33</f>
        <v>-</v>
      </c>
      <c r="D53" s="47" t="str">
        <f>'Ámbito MINISTERIO'!C33</f>
        <v>-</v>
      </c>
      <c r="E53" s="47" t="str">
        <f>'Ámbito MINISTERIO'!D33</f>
        <v>-</v>
      </c>
      <c r="F53" s="47" t="str">
        <f>'Ámbito MINISTERIO'!E33</f>
        <v>-</v>
      </c>
    </row>
  </sheetData>
  <pageMargins left="0" right="0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BF4C1-5924-4904-84E6-22431CB3F87B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193999</v>
      </c>
      <c r="C18" s="38">
        <v>0</v>
      </c>
      <c r="D18" s="38">
        <v>5769</v>
      </c>
      <c r="E18" s="38">
        <v>16728</v>
      </c>
      <c r="F18" s="38">
        <v>168825</v>
      </c>
      <c r="G18" s="38">
        <v>0</v>
      </c>
      <c r="H18" s="38">
        <v>17228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39">
        <v>43.75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15576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15153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3">
        <v>43.75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1601</v>
      </c>
      <c r="C33" s="37">
        <v>1399</v>
      </c>
      <c r="D33" s="37">
        <v>1600</v>
      </c>
      <c r="E33" s="37">
        <v>1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2462-141A-40B1-ABDC-1CA8C5489F1E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18275</v>
      </c>
      <c r="C18" s="38">
        <v>0</v>
      </c>
      <c r="D18" s="38">
        <v>0</v>
      </c>
      <c r="E18" s="38">
        <v>1142</v>
      </c>
      <c r="F18" s="38">
        <v>18275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2736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2582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0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41</v>
      </c>
      <c r="C33" s="37">
        <v>41</v>
      </c>
      <c r="D33" s="37">
        <v>41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0FBF2-EDC0-401E-9F31-CC0E19231753}">
  <dimension ref="A1:M35"/>
  <sheetViews>
    <sheetView showGridLines="0" zoomScaleNormal="100" workbookViewId="0"/>
  </sheetViews>
  <sheetFormatPr baseColWidth="10" defaultColWidth="11.42578125" defaultRowHeight="15" x14ac:dyDescent="0.25"/>
  <cols>
    <col min="2" max="2" width="16.28515625" customWidth="1"/>
    <col min="3" max="3" width="14.5703125" customWidth="1"/>
    <col min="4" max="4" width="15.85546875" customWidth="1"/>
    <col min="5" max="5" width="15.140625" customWidth="1"/>
    <col min="6" max="6" width="14.85546875" customWidth="1"/>
    <col min="7" max="7" width="18.140625" customWidth="1"/>
    <col min="8" max="8" width="15.85546875" customWidth="1"/>
    <col min="9" max="9" width="12.28515625" customWidth="1"/>
    <col min="10" max="10" width="10" customWidth="1"/>
    <col min="11" max="11" width="11.28515625" customWidth="1"/>
    <col min="12" max="12" width="12.28515625" customWidth="1"/>
    <col min="13" max="13" width="12.5703125" customWidth="1"/>
  </cols>
  <sheetData>
    <row r="1" spans="1:11" x14ac:dyDescent="0.25">
      <c r="B1" s="5"/>
      <c r="C1" s="11"/>
      <c r="D1" s="12"/>
      <c r="E1" s="12"/>
      <c r="F1" s="12"/>
      <c r="G1" s="12"/>
      <c r="H1" s="12"/>
      <c r="I1" s="12"/>
      <c r="J1" s="12"/>
      <c r="K1" s="12"/>
    </row>
    <row r="2" spans="1:11" x14ac:dyDescent="0.25">
      <c r="B2" s="5"/>
      <c r="C2" s="11"/>
      <c r="D2" s="12"/>
      <c r="E2" s="12"/>
      <c r="F2" s="12"/>
      <c r="G2" s="12"/>
      <c r="H2" s="12"/>
      <c r="I2" s="12"/>
      <c r="J2" s="12"/>
      <c r="K2" s="12"/>
    </row>
    <row r="3" spans="1:11" x14ac:dyDescent="0.25">
      <c r="B3" s="5"/>
      <c r="C3" s="11"/>
      <c r="D3" s="12"/>
      <c r="E3" s="12"/>
      <c r="F3" s="12"/>
      <c r="G3" s="12"/>
      <c r="H3" s="12"/>
      <c r="I3" s="12"/>
      <c r="J3" s="12"/>
      <c r="K3" s="12"/>
    </row>
    <row r="4" spans="1:11" x14ac:dyDescent="0.25">
      <c r="B4" s="5"/>
      <c r="C4" s="11"/>
      <c r="D4" s="12"/>
      <c r="E4" s="12"/>
      <c r="F4" s="12"/>
      <c r="G4" s="12"/>
      <c r="H4" s="12"/>
      <c r="I4" s="12"/>
      <c r="J4" s="12"/>
      <c r="K4" s="12"/>
    </row>
    <row r="5" spans="1:11" x14ac:dyDescent="0.25">
      <c r="B5" s="5"/>
      <c r="C5" s="11"/>
      <c r="D5" s="12"/>
      <c r="E5" s="12"/>
      <c r="F5" s="12"/>
      <c r="G5" s="12"/>
      <c r="H5" s="12"/>
      <c r="I5" s="12"/>
      <c r="J5" s="12"/>
      <c r="K5" s="12"/>
    </row>
    <row r="6" spans="1:11" x14ac:dyDescent="0.25">
      <c r="B6" s="5"/>
      <c r="C6" s="11"/>
      <c r="D6" s="12"/>
      <c r="E6" s="12"/>
      <c r="F6" s="12"/>
      <c r="G6" s="12"/>
      <c r="H6" s="12"/>
      <c r="I6" s="12"/>
      <c r="J6" s="12"/>
      <c r="K6" s="12"/>
    </row>
    <row r="7" spans="1:11" x14ac:dyDescent="0.25">
      <c r="B7" s="5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B8" s="5"/>
      <c r="C8" s="11"/>
      <c r="D8" s="12"/>
      <c r="E8" s="12"/>
      <c r="F8" s="12"/>
      <c r="G8" s="12"/>
      <c r="H8" s="12"/>
      <c r="I8" s="12"/>
      <c r="J8" s="12"/>
      <c r="K8" s="12"/>
    </row>
    <row r="9" spans="1:11" x14ac:dyDescent="0.25">
      <c r="B9" s="5"/>
      <c r="C9" s="11"/>
      <c r="D9" s="12"/>
      <c r="E9" s="12"/>
      <c r="F9" s="12"/>
      <c r="G9" s="12"/>
      <c r="H9" s="12"/>
      <c r="I9" s="12"/>
      <c r="J9" s="12"/>
      <c r="K9" s="12"/>
    </row>
    <row r="10" spans="1:11" x14ac:dyDescent="0.25">
      <c r="B10" s="5"/>
      <c r="C10" s="11"/>
      <c r="D10" s="12"/>
      <c r="E10" s="12"/>
      <c r="F10" s="12"/>
      <c r="G10" s="12"/>
      <c r="H10" s="12"/>
      <c r="I10" s="12"/>
      <c r="J10" s="12"/>
      <c r="K10" s="12"/>
    </row>
    <row r="11" spans="1:11" x14ac:dyDescent="0.25">
      <c r="B11" s="5"/>
      <c r="C11" s="11"/>
      <c r="D11" s="12"/>
      <c r="E11" s="12"/>
      <c r="F11" s="12"/>
      <c r="G11" s="12"/>
      <c r="H11" s="12"/>
      <c r="I11" s="12"/>
      <c r="J11" s="12"/>
      <c r="K11" s="12"/>
    </row>
    <row r="12" spans="1:11" x14ac:dyDescent="0.25">
      <c r="B12" s="32" t="s">
        <v>43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5">
      <c r="B13" s="33"/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5" customHeight="1" x14ac:dyDescent="0.25">
      <c r="A14" s="36"/>
      <c r="B14" s="80" t="s">
        <v>70</v>
      </c>
      <c r="C14" s="81"/>
      <c r="D14" s="80" t="s">
        <v>101</v>
      </c>
      <c r="E14" s="87" t="s">
        <v>0</v>
      </c>
      <c r="F14" s="87" t="s">
        <v>1</v>
      </c>
      <c r="G14" s="81"/>
      <c r="H14" s="92" t="s">
        <v>2</v>
      </c>
      <c r="I14" s="16"/>
      <c r="J14" s="16"/>
      <c r="K14" s="16"/>
    </row>
    <row r="15" spans="1:11" ht="15.75" thickBot="1" x14ac:dyDescent="0.3">
      <c r="A15" s="36"/>
      <c r="B15" s="82"/>
      <c r="C15" s="83"/>
      <c r="D15" s="82"/>
      <c r="E15" s="88"/>
      <c r="F15" s="90"/>
      <c r="G15" s="91"/>
      <c r="H15" s="93"/>
      <c r="I15" s="16"/>
      <c r="J15" s="16"/>
      <c r="K15" s="16"/>
    </row>
    <row r="16" spans="1:11" ht="15" customHeight="1" x14ac:dyDescent="0.25">
      <c r="A16" s="36"/>
      <c r="B16" s="84"/>
      <c r="C16" s="85"/>
      <c r="D16" s="82"/>
      <c r="E16" s="88"/>
      <c r="F16" s="96" t="s">
        <v>102</v>
      </c>
      <c r="G16" s="96" t="s">
        <v>103</v>
      </c>
      <c r="H16" s="94"/>
      <c r="I16" s="16"/>
      <c r="J16" s="16"/>
      <c r="K16" s="16"/>
    </row>
    <row r="17" spans="1:13" ht="37.5" customHeight="1" x14ac:dyDescent="0.25">
      <c r="A17" s="36"/>
      <c r="B17" s="35" t="s">
        <v>3</v>
      </c>
      <c r="C17" s="34" t="s">
        <v>37</v>
      </c>
      <c r="D17" s="82"/>
      <c r="E17" s="100"/>
      <c r="F17" s="102"/>
      <c r="G17" s="102"/>
      <c r="H17" s="101"/>
      <c r="I17" s="16"/>
      <c r="J17" s="16"/>
      <c r="K17" s="16"/>
    </row>
    <row r="18" spans="1:13" x14ac:dyDescent="0.25">
      <c r="A18" s="36"/>
      <c r="B18" s="37">
        <v>33710</v>
      </c>
      <c r="C18" s="38">
        <v>0</v>
      </c>
      <c r="D18" s="38">
        <v>414</v>
      </c>
      <c r="E18" s="38">
        <v>2390</v>
      </c>
      <c r="F18" s="38">
        <v>30906</v>
      </c>
      <c r="G18" s="38">
        <v>0</v>
      </c>
      <c r="H18" s="38">
        <v>0</v>
      </c>
      <c r="I18" s="16"/>
      <c r="J18" s="16"/>
      <c r="K18" s="16"/>
    </row>
    <row r="19" spans="1:13" ht="27" customHeight="1" x14ac:dyDescent="0.25">
      <c r="B19" s="79" t="s">
        <v>133</v>
      </c>
      <c r="C19" s="79"/>
      <c r="D19" s="79"/>
      <c r="E19" s="79"/>
      <c r="F19" s="79"/>
      <c r="G19" s="79"/>
      <c r="H19" s="79"/>
      <c r="I19" s="45"/>
      <c r="J19" s="45"/>
      <c r="K19" s="45"/>
    </row>
    <row r="20" spans="1:13" s="21" customFormat="1" ht="41.25" customHeight="1" x14ac:dyDescent="0.25">
      <c r="B20" s="79" t="s">
        <v>105</v>
      </c>
      <c r="C20" s="79"/>
      <c r="D20" s="79"/>
      <c r="E20" s="79"/>
      <c r="F20" s="79"/>
      <c r="G20" s="79"/>
      <c r="H20" s="79"/>
      <c r="I20" s="45"/>
      <c r="J20" s="45"/>
      <c r="K20" s="45"/>
      <c r="M20" s="13"/>
    </row>
    <row r="21" spans="1:13" x14ac:dyDescent="0.25">
      <c r="B21" s="18"/>
      <c r="C21" s="16"/>
      <c r="D21" s="16"/>
      <c r="E21" s="16"/>
      <c r="F21" s="16"/>
      <c r="G21" s="16"/>
      <c r="H21" s="16"/>
      <c r="I21" s="16"/>
      <c r="J21" s="16"/>
      <c r="K21" s="16"/>
    </row>
    <row r="22" spans="1:13" ht="27" customHeight="1" x14ac:dyDescent="0.25">
      <c r="B22" s="105" t="s">
        <v>71</v>
      </c>
      <c r="C22" s="106"/>
      <c r="D22" s="106"/>
      <c r="E22" s="106"/>
      <c r="F22" s="106"/>
      <c r="G22" s="112"/>
      <c r="H22" s="46">
        <v>30</v>
      </c>
      <c r="I22" s="16"/>
      <c r="J22" s="16"/>
    </row>
    <row r="23" spans="1:13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6"/>
    </row>
    <row r="24" spans="1:13" ht="39" customHeight="1" x14ac:dyDescent="0.25">
      <c r="B24" s="105" t="s">
        <v>89</v>
      </c>
      <c r="C24" s="106"/>
      <c r="D24" s="106"/>
      <c r="E24" s="106"/>
      <c r="F24" s="106"/>
      <c r="G24" s="106"/>
      <c r="H24" s="106"/>
      <c r="I24" s="16"/>
      <c r="J24" s="16"/>
      <c r="K24" s="16"/>
    </row>
    <row r="25" spans="1:13" x14ac:dyDescent="0.25">
      <c r="B25" s="107" t="s">
        <v>38</v>
      </c>
      <c r="C25" s="108"/>
      <c r="D25" s="108"/>
      <c r="E25" s="108"/>
      <c r="F25" s="108"/>
      <c r="G25" s="109"/>
      <c r="H25" s="40">
        <v>1839</v>
      </c>
      <c r="I25" s="16"/>
      <c r="J25" s="16"/>
      <c r="K25" s="16"/>
    </row>
    <row r="26" spans="1:13" ht="15" customHeight="1" x14ac:dyDescent="0.25">
      <c r="B26" s="103" t="s">
        <v>39</v>
      </c>
      <c r="C26" s="104"/>
      <c r="D26" s="104"/>
      <c r="E26" s="104"/>
      <c r="F26" s="104"/>
      <c r="G26" s="104"/>
      <c r="H26" s="40">
        <v>1836</v>
      </c>
      <c r="I26" s="16"/>
      <c r="J26" s="16"/>
      <c r="K26" s="16"/>
    </row>
    <row r="27" spans="1:13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3" ht="39" customHeight="1" x14ac:dyDescent="0.25">
      <c r="B28" s="105" t="s">
        <v>4</v>
      </c>
      <c r="C28" s="106"/>
      <c r="D28" s="106"/>
      <c r="E28" s="106"/>
      <c r="F28" s="106"/>
      <c r="G28" s="106"/>
      <c r="H28" s="106"/>
      <c r="I28" s="16"/>
      <c r="J28" s="16"/>
      <c r="K28" s="16"/>
    </row>
    <row r="29" spans="1:13" ht="27" customHeight="1" x14ac:dyDescent="0.25">
      <c r="B29" s="107" t="s">
        <v>40</v>
      </c>
      <c r="C29" s="108"/>
      <c r="D29" s="108"/>
      <c r="E29" s="108"/>
      <c r="F29" s="108"/>
      <c r="G29" s="109"/>
      <c r="H29" s="46">
        <v>30</v>
      </c>
      <c r="I29" s="16"/>
      <c r="J29" s="16"/>
      <c r="K29" s="16"/>
    </row>
    <row r="30" spans="1:13" x14ac:dyDescent="0.25">
      <c r="B30" s="19"/>
      <c r="C30" s="17"/>
      <c r="D30" s="16"/>
      <c r="E30" s="16"/>
      <c r="F30" s="16"/>
      <c r="G30" s="16"/>
      <c r="H30" s="16"/>
      <c r="I30" s="16"/>
      <c r="J30" s="16"/>
      <c r="K30" s="16"/>
    </row>
    <row r="31" spans="1:13" ht="15" customHeight="1" x14ac:dyDescent="0.25">
      <c r="B31" s="110" t="s">
        <v>41</v>
      </c>
      <c r="C31" s="110"/>
      <c r="D31" s="110"/>
      <c r="E31" s="111"/>
      <c r="F31" s="16"/>
      <c r="G31" s="16"/>
      <c r="H31" s="16"/>
      <c r="I31" s="16"/>
      <c r="J31" s="16"/>
      <c r="K31" s="16"/>
    </row>
    <row r="32" spans="1:13" ht="71.25" customHeight="1" x14ac:dyDescent="0.25">
      <c r="B32" s="35" t="s">
        <v>5</v>
      </c>
      <c r="C32" s="35" t="s">
        <v>6</v>
      </c>
      <c r="D32" s="35" t="s">
        <v>7</v>
      </c>
      <c r="E32" s="35" t="s">
        <v>42</v>
      </c>
      <c r="F32" s="16"/>
      <c r="G32" s="16"/>
      <c r="H32" s="16"/>
      <c r="I32" s="16"/>
      <c r="J32" s="16"/>
      <c r="K32" s="16"/>
    </row>
    <row r="33" spans="2:11" x14ac:dyDescent="0.25">
      <c r="B33" s="44">
        <v>106</v>
      </c>
      <c r="C33" s="37">
        <v>106</v>
      </c>
      <c r="D33" s="37">
        <v>106</v>
      </c>
      <c r="E33" s="37">
        <v>0</v>
      </c>
      <c r="F33" s="16"/>
      <c r="G33" s="16"/>
      <c r="H33" s="16"/>
      <c r="I33" s="16"/>
      <c r="J33" s="16"/>
      <c r="K33" s="16"/>
    </row>
    <row r="34" spans="2:1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2:1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7">
    <mergeCell ref="B26:G26"/>
    <mergeCell ref="B28:H28"/>
    <mergeCell ref="B29:G29"/>
    <mergeCell ref="B31:E31"/>
    <mergeCell ref="B19:H19"/>
    <mergeCell ref="B20:H20"/>
    <mergeCell ref="B22:G22"/>
    <mergeCell ref="B23:J23"/>
    <mergeCell ref="B24:H24"/>
    <mergeCell ref="B25:G25"/>
    <mergeCell ref="B14:C16"/>
    <mergeCell ref="D14:D17"/>
    <mergeCell ref="E14:E17"/>
    <mergeCell ref="F14:G15"/>
    <mergeCell ref="H14:H17"/>
    <mergeCell ref="F16:F17"/>
    <mergeCell ref="G16:G17"/>
  </mergeCells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48</vt:i4>
      </vt:variant>
    </vt:vector>
  </HeadingPairs>
  <TitlesOfParts>
    <vt:vector size="48" baseType="lpstr">
      <vt:lpstr>Introduccion</vt:lpstr>
      <vt:lpstr>Fuente</vt:lpstr>
      <vt:lpstr>Presupuesto</vt:lpstr>
      <vt:lpstr>Resumen solicitudes</vt:lpstr>
      <vt:lpstr>Violencia de género</vt:lpstr>
      <vt:lpstr>Impugnaciones</vt:lpstr>
      <vt:lpstr>ANDALUCÍA</vt:lpstr>
      <vt:lpstr>Almería</vt:lpstr>
      <vt:lpstr>Cádiz</vt:lpstr>
      <vt:lpstr>Córdoba</vt:lpstr>
      <vt:lpstr>Granada</vt:lpstr>
      <vt:lpstr>Huelva</vt:lpstr>
      <vt:lpstr>Jaén</vt:lpstr>
      <vt:lpstr>Málaga</vt:lpstr>
      <vt:lpstr>Sevilla</vt:lpstr>
      <vt:lpstr>ARAGÓN</vt:lpstr>
      <vt:lpstr>Huesca</vt:lpstr>
      <vt:lpstr>Teruel</vt:lpstr>
      <vt:lpstr>Zaragoza</vt:lpstr>
      <vt:lpstr>ASTURIAS</vt:lpstr>
      <vt:lpstr>CANARIAS</vt:lpstr>
      <vt:lpstr>Gran Canaria</vt:lpstr>
      <vt:lpstr>Lanzarote</vt:lpstr>
      <vt:lpstr>Tenerife</vt:lpstr>
      <vt:lpstr>CANTABRIA</vt:lpstr>
      <vt:lpstr>CATALUÑA</vt:lpstr>
      <vt:lpstr>Barcelona</vt:lpstr>
      <vt:lpstr>Girona</vt:lpstr>
      <vt:lpstr>Lleida</vt:lpstr>
      <vt:lpstr>Tarragona</vt:lpstr>
      <vt:lpstr>Terres de l'Ebre</vt:lpstr>
      <vt:lpstr>C. VALENCIANA</vt:lpstr>
      <vt:lpstr>Alicante</vt:lpstr>
      <vt:lpstr>Castellón</vt:lpstr>
      <vt:lpstr>Valencia</vt:lpstr>
      <vt:lpstr>GALICIA</vt:lpstr>
      <vt:lpstr>A Coruña</vt:lpstr>
      <vt:lpstr>Lugo</vt:lpstr>
      <vt:lpstr>Ourense</vt:lpstr>
      <vt:lpstr>Pontevedra</vt:lpstr>
      <vt:lpstr>MADRID</vt:lpstr>
      <vt:lpstr>NAVARRA</vt:lpstr>
      <vt:lpstr>PAÍS VASCO</vt:lpstr>
      <vt:lpstr>Araba</vt:lpstr>
      <vt:lpstr>Bizkaia</vt:lpstr>
      <vt:lpstr>Guipuzkoa</vt:lpstr>
      <vt:lpstr>RIOJA</vt:lpstr>
      <vt:lpstr>Ámbito 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Jesús María Martínez Taboada</cp:lastModifiedBy>
  <cp:lastPrinted>2015-12-15T10:27:51Z</cp:lastPrinted>
  <dcterms:created xsi:type="dcterms:W3CDTF">2015-11-03T09:10:38Z</dcterms:created>
  <dcterms:modified xsi:type="dcterms:W3CDTF">2023-09-13T11:36:22Z</dcterms:modified>
</cp:coreProperties>
</file>